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45" windowWidth="11520" windowHeight="8490"/>
  </bookViews>
  <sheets>
    <sheet name="Расх. обязательства" sheetId="1" r:id="rId1"/>
  </sheets>
  <definedNames>
    <definedName name="_xlnm._FilterDatabase" localSheetId="0" hidden="1">'Расх. обязательства'!$A$8:$R$279</definedName>
    <definedName name="Z_77F2C11C_14B7_4565_AC7B_1A03B2EFF414_.wvu.Cols" localSheetId="0" hidden="1">'Расх. обязательства'!#REF!,'Расх. обязательства'!#REF!,'Расх. обязательства'!#REF!,'Расх. обязательства'!#REF!,'Расх. обязательства'!#REF!,'Расх. обязательства'!#REF!</definedName>
    <definedName name="Z_77F2C11C_14B7_4565_AC7B_1A03B2EFF414_.wvu.PrintArea" localSheetId="0" hidden="1">'Расх. обязательства'!$B$1:$Q$281</definedName>
    <definedName name="Z_77F2C11C_14B7_4565_AC7B_1A03B2EFF414_.wvu.PrintTitles" localSheetId="0" hidden="1">'Расх. обязательства'!$6:$9</definedName>
    <definedName name="Z_77F2C11C_14B7_4565_AC7B_1A03B2EFF414_.wvu.Rows" localSheetId="0" hidden="1">'Расх. обязательства'!#REF!</definedName>
    <definedName name="Z_83B2CD5F_5F5D_4C6F_9C81_7828E222F818_.wvu.Cols" localSheetId="0" hidden="1">'Расх. обязательства'!#REF!,'Расх. обязательства'!#REF!,'Расх. обязательства'!#REF!,'Расх. обязательства'!#REF!,'Расх. обязательства'!#REF!,'Расх. обязательства'!#REF!</definedName>
    <definedName name="Z_83B2CD5F_5F5D_4C6F_9C81_7828E222F818_.wvu.PrintArea" localSheetId="0" hidden="1">'Расх. обязательства'!$B:$Q</definedName>
    <definedName name="Z_83B2CD5F_5F5D_4C6F_9C81_7828E222F818_.wvu.PrintTitles" localSheetId="0" hidden="1">'Расх. обязательства'!$6:$9</definedName>
    <definedName name="Z_83B2CD5F_5F5D_4C6F_9C81_7828E222F818_.wvu.Rows" localSheetId="0" hidden="1">'Расх. обязательства'!#REF!</definedName>
    <definedName name="_xlnm.Print_Titles" localSheetId="0">'Расх. обязательства'!$6:$9</definedName>
    <definedName name="_xlnm.Print_Area" localSheetId="0">'Расх. обязательства'!$B:$Q</definedName>
  </definedNames>
  <calcPr calcId="145621" iterate="1"/>
  <customWorkbookViews>
    <customWorkbookView name="Шадрина Виктория Владеевна - Личное представление" guid="{83B2CD5F-5F5D-4C6F-9C81-7828E222F818}" mergeInterval="0" personalView="1" maximized="1" windowWidth="1916" windowHeight="807" activeSheetId="1"/>
    <customWorkbookView name="Горшенко Алена Олеговна - Личное представление" guid="{77F2C11C-14B7-4565-AC7B-1A03B2EFF414}" mergeInterval="0" personalView="1" maximized="1" windowWidth="1676" windowHeight="719" activeSheetId="1"/>
  </customWorkbookViews>
</workbook>
</file>

<file path=xl/calcChain.xml><?xml version="1.0" encoding="utf-8"?>
<calcChain xmlns="http://schemas.openxmlformats.org/spreadsheetml/2006/main">
  <c r="L150" i="1" l="1"/>
  <c r="M150" i="1"/>
  <c r="N150" i="1"/>
  <c r="O150" i="1"/>
  <c r="P150" i="1"/>
  <c r="Q150" i="1"/>
  <c r="L277" i="1"/>
  <c r="M277" i="1"/>
  <c r="N277" i="1"/>
  <c r="O277" i="1"/>
  <c r="P277" i="1"/>
  <c r="Q277" i="1"/>
  <c r="K277" i="1"/>
  <c r="L263" i="1"/>
  <c r="M263" i="1"/>
  <c r="N263" i="1"/>
  <c r="O263" i="1"/>
  <c r="P263" i="1"/>
  <c r="Q263" i="1"/>
  <c r="K263" i="1"/>
  <c r="L260" i="1"/>
  <c r="M260" i="1"/>
  <c r="N260" i="1"/>
  <c r="O260" i="1"/>
  <c r="P260" i="1"/>
  <c r="Q260" i="1"/>
  <c r="K260" i="1"/>
  <c r="L258" i="1"/>
  <c r="M258" i="1"/>
  <c r="N258" i="1"/>
  <c r="O258" i="1"/>
  <c r="P258" i="1"/>
  <c r="Q258" i="1"/>
  <c r="K258" i="1"/>
  <c r="L256" i="1"/>
  <c r="M256" i="1"/>
  <c r="N256" i="1"/>
  <c r="O256" i="1"/>
  <c r="P256" i="1"/>
  <c r="Q256" i="1"/>
  <c r="K256" i="1"/>
  <c r="L254" i="1"/>
  <c r="M254" i="1"/>
  <c r="N254" i="1"/>
  <c r="O254" i="1"/>
  <c r="P254" i="1"/>
  <c r="Q254" i="1"/>
  <c r="K254" i="1"/>
  <c r="L252" i="1"/>
  <c r="M252" i="1"/>
  <c r="N252" i="1"/>
  <c r="O252" i="1"/>
  <c r="P252" i="1"/>
  <c r="Q252" i="1"/>
  <c r="K252" i="1"/>
  <c r="L250" i="1"/>
  <c r="M250" i="1"/>
  <c r="N250" i="1"/>
  <c r="O250" i="1"/>
  <c r="P250" i="1"/>
  <c r="Q250" i="1"/>
  <c r="K250" i="1"/>
  <c r="L248" i="1"/>
  <c r="M248" i="1"/>
  <c r="N248" i="1"/>
  <c r="O248" i="1"/>
  <c r="P248" i="1"/>
  <c r="Q248" i="1"/>
  <c r="K248" i="1"/>
  <c r="L246" i="1"/>
  <c r="M246" i="1"/>
  <c r="N246" i="1"/>
  <c r="O246" i="1"/>
  <c r="P246" i="1"/>
  <c r="Q246" i="1"/>
  <c r="K246" i="1"/>
  <c r="L241" i="1"/>
  <c r="M241" i="1"/>
  <c r="N241" i="1"/>
  <c r="O241" i="1"/>
  <c r="P241" i="1"/>
  <c r="Q241" i="1"/>
  <c r="K241" i="1"/>
  <c r="L239" i="1"/>
  <c r="M239" i="1"/>
  <c r="N239" i="1"/>
  <c r="O239" i="1"/>
  <c r="P239" i="1"/>
  <c r="Q239" i="1"/>
  <c r="K239" i="1"/>
  <c r="L237" i="1"/>
  <c r="M237" i="1"/>
  <c r="N237" i="1"/>
  <c r="O237" i="1"/>
  <c r="P237" i="1"/>
  <c r="Q237" i="1"/>
  <c r="K237" i="1"/>
  <c r="L235" i="1"/>
  <c r="M235" i="1"/>
  <c r="N235" i="1"/>
  <c r="O235" i="1"/>
  <c r="P235" i="1"/>
  <c r="Q235" i="1"/>
  <c r="K235" i="1"/>
  <c r="L233" i="1"/>
  <c r="M233" i="1"/>
  <c r="N233" i="1"/>
  <c r="O233" i="1"/>
  <c r="P233" i="1"/>
  <c r="Q233" i="1"/>
  <c r="K233" i="1"/>
  <c r="L231" i="1"/>
  <c r="M231" i="1"/>
  <c r="N231" i="1"/>
  <c r="O231" i="1"/>
  <c r="P231" i="1"/>
  <c r="Q231" i="1"/>
  <c r="K231" i="1"/>
  <c r="L229" i="1"/>
  <c r="M229" i="1"/>
  <c r="N229" i="1"/>
  <c r="O229" i="1"/>
  <c r="P229" i="1"/>
  <c r="Q229" i="1"/>
  <c r="K229" i="1"/>
  <c r="L227" i="1"/>
  <c r="M227" i="1"/>
  <c r="N227" i="1"/>
  <c r="O227" i="1"/>
  <c r="P227" i="1"/>
  <c r="Q227" i="1"/>
  <c r="K227" i="1"/>
  <c r="L225" i="1"/>
  <c r="M225" i="1"/>
  <c r="N225" i="1"/>
  <c r="O225" i="1"/>
  <c r="P225" i="1"/>
  <c r="Q225" i="1"/>
  <c r="K225" i="1"/>
  <c r="L223" i="1"/>
  <c r="M223" i="1"/>
  <c r="N223" i="1"/>
  <c r="O223" i="1"/>
  <c r="P223" i="1"/>
  <c r="Q223" i="1"/>
  <c r="K223" i="1"/>
  <c r="L220" i="1"/>
  <c r="M220" i="1"/>
  <c r="N220" i="1"/>
  <c r="O220" i="1"/>
  <c r="P220" i="1"/>
  <c r="Q220" i="1"/>
  <c r="K220" i="1"/>
  <c r="L218" i="1"/>
  <c r="M218" i="1"/>
  <c r="N218" i="1"/>
  <c r="O218" i="1"/>
  <c r="P218" i="1"/>
  <c r="Q218" i="1"/>
  <c r="K218" i="1"/>
  <c r="L216" i="1"/>
  <c r="M216" i="1"/>
  <c r="N216" i="1"/>
  <c r="O216" i="1"/>
  <c r="P216" i="1"/>
  <c r="Q216" i="1"/>
  <c r="K216" i="1"/>
  <c r="L214" i="1"/>
  <c r="M214" i="1"/>
  <c r="N214" i="1"/>
  <c r="O214" i="1"/>
  <c r="P214" i="1"/>
  <c r="Q214" i="1"/>
  <c r="K214" i="1"/>
  <c r="L212" i="1"/>
  <c r="M212" i="1"/>
  <c r="N212" i="1"/>
  <c r="O212" i="1"/>
  <c r="P212" i="1"/>
  <c r="Q212" i="1"/>
  <c r="K212" i="1"/>
  <c r="L210" i="1"/>
  <c r="M210" i="1"/>
  <c r="N210" i="1"/>
  <c r="O210" i="1"/>
  <c r="P210" i="1"/>
  <c r="Q210" i="1"/>
  <c r="K210" i="1"/>
  <c r="L203" i="1"/>
  <c r="M203" i="1"/>
  <c r="N203" i="1"/>
  <c r="O203" i="1"/>
  <c r="P203" i="1"/>
  <c r="Q203" i="1"/>
  <c r="K203" i="1"/>
  <c r="L196" i="1"/>
  <c r="M196" i="1"/>
  <c r="N196" i="1"/>
  <c r="O196" i="1"/>
  <c r="P196" i="1"/>
  <c r="Q196" i="1"/>
  <c r="K196" i="1"/>
  <c r="L194" i="1"/>
  <c r="M194" i="1"/>
  <c r="N194" i="1"/>
  <c r="O194" i="1"/>
  <c r="P194" i="1"/>
  <c r="Q194" i="1"/>
  <c r="K194" i="1"/>
  <c r="L192" i="1"/>
  <c r="M192" i="1"/>
  <c r="N192" i="1"/>
  <c r="O192" i="1"/>
  <c r="P192" i="1"/>
  <c r="Q192" i="1"/>
  <c r="K192" i="1"/>
  <c r="L190" i="1"/>
  <c r="M190" i="1"/>
  <c r="N190" i="1"/>
  <c r="O190" i="1"/>
  <c r="P190" i="1"/>
  <c r="Q190" i="1"/>
  <c r="K190" i="1"/>
  <c r="L188" i="1"/>
  <c r="M188" i="1"/>
  <c r="N188" i="1"/>
  <c r="O188" i="1"/>
  <c r="P188" i="1"/>
  <c r="Q188" i="1"/>
  <c r="K188" i="1"/>
  <c r="L180" i="1"/>
  <c r="M180" i="1"/>
  <c r="N180" i="1"/>
  <c r="O180" i="1"/>
  <c r="P180" i="1"/>
  <c r="Q180" i="1"/>
  <c r="K180" i="1"/>
  <c r="L177" i="1"/>
  <c r="M177" i="1"/>
  <c r="N177" i="1"/>
  <c r="O177" i="1"/>
  <c r="P177" i="1"/>
  <c r="Q177" i="1"/>
  <c r="K177" i="1"/>
  <c r="L166" i="1"/>
  <c r="M166" i="1"/>
  <c r="N166" i="1"/>
  <c r="O166" i="1"/>
  <c r="P166" i="1"/>
  <c r="Q166" i="1"/>
  <c r="K166" i="1"/>
  <c r="L164" i="1"/>
  <c r="M164" i="1"/>
  <c r="N164" i="1"/>
  <c r="O164" i="1"/>
  <c r="P164" i="1"/>
  <c r="Q164" i="1"/>
  <c r="K164" i="1"/>
  <c r="L153" i="1"/>
  <c r="M153" i="1"/>
  <c r="N153" i="1"/>
  <c r="O153" i="1"/>
  <c r="P153" i="1"/>
  <c r="Q153" i="1"/>
  <c r="K153" i="1"/>
  <c r="L148" i="1"/>
  <c r="M148" i="1"/>
  <c r="N148" i="1"/>
  <c r="O148" i="1"/>
  <c r="P148" i="1"/>
  <c r="Q148" i="1"/>
  <c r="K148" i="1"/>
  <c r="L141" i="1"/>
  <c r="M141" i="1"/>
  <c r="N141" i="1"/>
  <c r="O141" i="1"/>
  <c r="P141" i="1"/>
  <c r="Q141" i="1"/>
  <c r="K141" i="1"/>
  <c r="L139" i="1"/>
  <c r="M139" i="1"/>
  <c r="N139" i="1"/>
  <c r="O139" i="1"/>
  <c r="P139" i="1"/>
  <c r="Q139" i="1"/>
  <c r="K139" i="1"/>
  <c r="L134" i="1"/>
  <c r="M134" i="1"/>
  <c r="N134" i="1"/>
  <c r="O134" i="1"/>
  <c r="P134" i="1"/>
  <c r="Q134" i="1"/>
  <c r="K134" i="1"/>
  <c r="L125" i="1"/>
  <c r="M125" i="1"/>
  <c r="N125" i="1"/>
  <c r="O125" i="1"/>
  <c r="P125" i="1"/>
  <c r="Q125" i="1"/>
  <c r="K125" i="1"/>
  <c r="L122" i="1"/>
  <c r="M122" i="1"/>
  <c r="N122" i="1"/>
  <c r="O122" i="1"/>
  <c r="P122" i="1"/>
  <c r="Q122" i="1"/>
  <c r="K122" i="1"/>
  <c r="L120" i="1"/>
  <c r="M120" i="1"/>
  <c r="N120" i="1"/>
  <c r="O120" i="1"/>
  <c r="P120" i="1"/>
  <c r="Q120" i="1"/>
  <c r="K120" i="1"/>
  <c r="L117" i="1"/>
  <c r="M117" i="1"/>
  <c r="N117" i="1"/>
  <c r="O117" i="1"/>
  <c r="P117" i="1"/>
  <c r="Q117" i="1"/>
  <c r="K117" i="1"/>
  <c r="L111" i="1"/>
  <c r="M111" i="1"/>
  <c r="N111" i="1"/>
  <c r="O111" i="1"/>
  <c r="P111" i="1"/>
  <c r="Q111" i="1"/>
  <c r="K111" i="1"/>
  <c r="L108" i="1"/>
  <c r="M108" i="1"/>
  <c r="N108" i="1"/>
  <c r="O108" i="1"/>
  <c r="P108" i="1"/>
  <c r="Q108" i="1"/>
  <c r="K108" i="1"/>
  <c r="L104" i="1"/>
  <c r="M104" i="1"/>
  <c r="N104" i="1"/>
  <c r="O104" i="1"/>
  <c r="P104" i="1"/>
  <c r="Q104" i="1"/>
  <c r="K104" i="1"/>
  <c r="L100" i="1"/>
  <c r="M100" i="1"/>
  <c r="N100" i="1"/>
  <c r="O100" i="1"/>
  <c r="P100" i="1"/>
  <c r="Q100" i="1"/>
  <c r="K100" i="1"/>
  <c r="L95" i="1"/>
  <c r="M95" i="1"/>
  <c r="N95" i="1"/>
  <c r="O95" i="1"/>
  <c r="P95" i="1"/>
  <c r="Q95" i="1"/>
  <c r="K95" i="1"/>
  <c r="L89" i="1"/>
  <c r="M89" i="1"/>
  <c r="N89" i="1"/>
  <c r="O89" i="1"/>
  <c r="P89" i="1"/>
  <c r="Q89" i="1"/>
  <c r="K89" i="1"/>
  <c r="L87" i="1"/>
  <c r="M87" i="1"/>
  <c r="N87" i="1"/>
  <c r="O87" i="1"/>
  <c r="P87" i="1"/>
  <c r="Q87" i="1"/>
  <c r="K87" i="1"/>
  <c r="L85" i="1"/>
  <c r="M85" i="1"/>
  <c r="N85" i="1"/>
  <c r="O85" i="1"/>
  <c r="P85" i="1"/>
  <c r="Q85" i="1"/>
  <c r="K85" i="1"/>
  <c r="L82" i="1"/>
  <c r="M82" i="1"/>
  <c r="N82" i="1"/>
  <c r="O82" i="1"/>
  <c r="P82" i="1"/>
  <c r="Q82" i="1"/>
  <c r="K82" i="1"/>
  <c r="L78" i="1"/>
  <c r="M78" i="1"/>
  <c r="N78" i="1"/>
  <c r="O78" i="1"/>
  <c r="P78" i="1"/>
  <c r="Q78" i="1"/>
  <c r="K78" i="1"/>
  <c r="L75" i="1"/>
  <c r="M75" i="1"/>
  <c r="N75" i="1"/>
  <c r="O75" i="1"/>
  <c r="P75" i="1"/>
  <c r="Q75" i="1"/>
  <c r="K75" i="1"/>
  <c r="L70" i="1"/>
  <c r="M70" i="1"/>
  <c r="N70" i="1"/>
  <c r="O70" i="1"/>
  <c r="P70" i="1"/>
  <c r="Q70" i="1"/>
  <c r="K70" i="1"/>
  <c r="L68" i="1"/>
  <c r="M68" i="1"/>
  <c r="N68" i="1"/>
  <c r="O68" i="1"/>
  <c r="P68" i="1"/>
  <c r="Q68" i="1"/>
  <c r="K68" i="1"/>
  <c r="L66" i="1"/>
  <c r="M66" i="1"/>
  <c r="N66" i="1"/>
  <c r="O66" i="1"/>
  <c r="P66" i="1"/>
  <c r="Q66" i="1"/>
  <c r="K66" i="1"/>
  <c r="L64" i="1"/>
  <c r="M64" i="1"/>
  <c r="N64" i="1"/>
  <c r="O64" i="1"/>
  <c r="P64" i="1"/>
  <c r="Q64" i="1"/>
  <c r="K64" i="1"/>
  <c r="L60" i="1"/>
  <c r="M60" i="1"/>
  <c r="N60" i="1"/>
  <c r="O60" i="1"/>
  <c r="P60" i="1"/>
  <c r="Q60" i="1"/>
  <c r="K60" i="1"/>
  <c r="L55" i="1"/>
  <c r="M55" i="1"/>
  <c r="N55" i="1"/>
  <c r="O55" i="1"/>
  <c r="P55" i="1"/>
  <c r="Q55" i="1"/>
  <c r="K55" i="1"/>
  <c r="L48" i="1"/>
  <c r="M48" i="1"/>
  <c r="N48" i="1"/>
  <c r="O48" i="1"/>
  <c r="P48" i="1"/>
  <c r="Q48" i="1"/>
  <c r="K48" i="1"/>
  <c r="L46" i="1"/>
  <c r="M46" i="1"/>
  <c r="N46" i="1"/>
  <c r="O46" i="1"/>
  <c r="P46" i="1"/>
  <c r="Q46" i="1"/>
  <c r="K46" i="1"/>
  <c r="L42" i="1"/>
  <c r="M42" i="1"/>
  <c r="N42" i="1"/>
  <c r="O42" i="1"/>
  <c r="P42" i="1"/>
  <c r="Q42" i="1"/>
  <c r="K42" i="1"/>
  <c r="L39" i="1"/>
  <c r="M39" i="1"/>
  <c r="N39" i="1"/>
  <c r="O39" i="1"/>
  <c r="P39" i="1"/>
  <c r="Q39" i="1"/>
  <c r="K39" i="1"/>
  <c r="L32" i="1"/>
  <c r="M32" i="1"/>
  <c r="N32" i="1"/>
  <c r="O32" i="1"/>
  <c r="P32" i="1"/>
  <c r="Q32" i="1"/>
  <c r="K32" i="1"/>
  <c r="L30" i="1"/>
  <c r="M30" i="1"/>
  <c r="N30" i="1"/>
  <c r="O30" i="1"/>
  <c r="P30" i="1"/>
  <c r="Q30" i="1"/>
  <c r="K30" i="1"/>
  <c r="L28" i="1"/>
  <c r="M28" i="1"/>
  <c r="N28" i="1"/>
  <c r="O28" i="1"/>
  <c r="P28" i="1"/>
  <c r="Q28" i="1"/>
  <c r="K28" i="1"/>
  <c r="L26" i="1"/>
  <c r="M26" i="1"/>
  <c r="N26" i="1"/>
  <c r="O26" i="1"/>
  <c r="P26" i="1"/>
  <c r="Q26" i="1"/>
  <c r="K26" i="1"/>
  <c r="L24" i="1"/>
  <c r="M24" i="1"/>
  <c r="N24" i="1"/>
  <c r="O24" i="1"/>
  <c r="P24" i="1"/>
  <c r="Q24" i="1"/>
  <c r="K24" i="1"/>
  <c r="L17" i="1"/>
  <c r="M17" i="1"/>
  <c r="N17" i="1"/>
  <c r="O17" i="1"/>
  <c r="P17" i="1"/>
  <c r="Q17" i="1"/>
  <c r="K17" i="1"/>
  <c r="L10" i="1"/>
  <c r="M10" i="1"/>
  <c r="N10" i="1"/>
  <c r="O10" i="1"/>
  <c r="P10" i="1"/>
  <c r="Q10" i="1"/>
  <c r="K10" i="1"/>
  <c r="K150" i="1"/>
  <c r="K279" i="1" l="1"/>
  <c r="K282" i="1" s="1"/>
  <c r="Q279" i="1"/>
  <c r="Q282" i="1" s="1"/>
  <c r="O279" i="1"/>
  <c r="O282" i="1" s="1"/>
  <c r="N279" i="1"/>
  <c r="N282" i="1" s="1"/>
  <c r="L279" i="1"/>
  <c r="L282" i="1" s="1"/>
  <c r="M279" i="1"/>
  <c r="M282" i="1" s="1"/>
  <c r="P279" i="1"/>
  <c r="P282" i="1" s="1"/>
</calcChain>
</file>

<file path=xl/comments1.xml><?xml version="1.0" encoding="utf-8"?>
<comments xmlns="http://schemas.openxmlformats.org/spreadsheetml/2006/main">
  <authors>
    <author>Феоктистова Татьяна Павловна</author>
  </authors>
  <commentList>
    <comment ref="H263" authorId="0">
      <text>
        <r>
          <rPr>
            <b/>
            <sz val="9"/>
            <color indexed="81"/>
            <rFont val="Tahoma"/>
            <family val="2"/>
            <charset val="204"/>
          </rPr>
          <t>Феоктистова Татьяна Павловна:</t>
        </r>
        <r>
          <rPr>
            <sz val="9"/>
            <color indexed="81"/>
            <rFont val="Tahoma"/>
            <family val="2"/>
            <charset val="204"/>
          </rPr>
          <t xml:space="preserve">
добавить все программы по которым уходили иные мбт и новые если есть цифры в плановом периоде
</t>
        </r>
      </text>
    </comment>
  </commentList>
</comments>
</file>

<file path=xl/sharedStrings.xml><?xml version="1.0" encoding="utf-8"?>
<sst xmlns="http://schemas.openxmlformats.org/spreadsheetml/2006/main" count="479" uniqueCount="290">
  <si>
    <t>Администрация Нижневартовского района (Департамент финансов)</t>
  </si>
  <si>
    <t/>
  </si>
  <si>
    <t xml:space="preserve">подр. 4 </t>
  </si>
  <si>
    <t>Условно утвержденные расходы на первый и второй годы планового периода в соответствии с решением о местном бюджете муниципальног района</t>
  </si>
  <si>
    <t>ИТОГО:</t>
  </si>
  <si>
    <t>с 01.01.2019 по 31.12.2030</t>
  </si>
  <si>
    <t>абз. 5-6 прил. 1</t>
  </si>
  <si>
    <t>Постановление Администрации муниципального образования "Об утверждении муниципальной программы «Развитие физической культуры и спорта в Нижневартовском районе" от 26.10.2018 №2450</t>
  </si>
  <si>
    <t>Иные межбюджетные трансферты, предоставляемые из бюджета муниципального района, не связанные с заключением соглашений</t>
  </si>
  <si>
    <t>1) с 01.01.2019 по 31.12.2030; 
2) с 01.01.2019 по 31.12.2030</t>
  </si>
  <si>
    <t>1) абз. 4 прил. 1; 
2) абз. 5 прил. 1</t>
  </si>
  <si>
    <t>01.01.2009 - не ограничен</t>
  </si>
  <si>
    <t>абз. 4 прил. 1</t>
  </si>
  <si>
    <t>п. 1 прил. 1</t>
  </si>
  <si>
    <t>Поддержка мер по обеспечению сбалансированности бюджетов поселений</t>
  </si>
  <si>
    <t>Постановление Правительства автономного округа "О государственной программе Ханты-Мансийского автономного округа - Югры "Развитие жилищной сферы" от 05.10.2018 №346-п-п</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</si>
  <si>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</si>
  <si>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с 17.11.2016 по 31.12.2022</t>
  </si>
  <si>
    <t xml:space="preserve">п. 2 ст. 2 </t>
  </si>
  <si>
    <t>Закон автономного округа "О наделении органов местного самоуправления муниципальных образований ХМАО-ЮГРЫ отдельными государственными полномочиями в сфере обращения с твердыми коммунальными отходами" от 17.11.2016 №79-ОЗ-оз</t>
  </si>
  <si>
    <t>на установление нормативов образования отходов и лимитов на их размещение, порядка их разработки и утверждения применительно к хозяйственной и (или) иной деятельности индивидуальных предпринимателей, юридических лиц (за исключением субъектов малого и среднего предпринимательства), в процессе которой образуются отходы на объектах, подлежащих региональному государственному экологическому надзору, утверждение порядка накопления (в том числе раздельного накопления) твердых коммунальных отходов, нормативов накопления твердых коммунальных отходов, предельных тарифов в области обращения с твердыми коммунальными отходами, утверждение территориальной схемы в сфере обращения с отходами, в том числе с твердыми коммунальными отходами</t>
  </si>
  <si>
    <t>Закон автономного округа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в сфере государственную регистрацию актов гражданского состояния" от 30.09.2008 №91-оз-оз</t>
  </si>
  <si>
    <t>На государственную регистрацию актов гражданского состояния</t>
  </si>
  <si>
    <t>30.12.2007 - не ограничен</t>
  </si>
  <si>
    <t xml:space="preserve">ст. 2 </t>
  </si>
  <si>
    <t>Закон автономного округа "О методике расчета размера и распределения субвенций между бюджетами муниципальных районов, городских округов на осуществление первичного воинского учета на территориях, где отсутствуют военные комиссариаты, и наделении органов местного самоуправления муниципальных районов отдельными государственными полномочиями по расчету и предоставлению указанных субвенций бюджетам поселений (с изменениями на 24.10.2013 г.)" от 20.12.2007 №180-оз</t>
  </si>
  <si>
    <t>На осуществление воинского учета на территориях, на которых отсутствуют структурные подразделения военных комиссариатов</t>
  </si>
  <si>
    <t xml:space="preserve">2) ст. 5 </t>
  </si>
  <si>
    <t>по предоставлению дотаций на выравнивание бюджетной обеспеченности городских, сельских поселений, всего</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</si>
  <si>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</si>
  <si>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Администрация Нижневартовского района (Управление образования и молодежной политики)</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</si>
  <si>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</si>
  <si>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01.06.1993 - не ограничен</t>
  </si>
  <si>
    <t xml:space="preserve">ст. 33 разд. 7 </t>
  </si>
  <si>
    <t>Закон Российской Федерации "О государственных гарантиях и компенсациях для лиц, работающих и проживающих в районах Крайнего Севера и приравненных к ним местностях" от 19.02.1993 №4520-1</t>
  </si>
  <si>
    <t>на осуществление полномочий в связи с установлением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t>
  </si>
  <si>
    <t>Администрация Нижневартовского района</t>
  </si>
  <si>
    <t>1) 23.11.2011 - не ограничен; 
2) с 01.01.2019 по 31.12.2030</t>
  </si>
  <si>
    <t>1) ч. 1 ст. 16 ; 
2) абз. 4 прил. 1</t>
  </si>
  <si>
    <t>на осуществление отдельных полномочий в сфере охраны здоровья в соответствии с частью первой статьи 16 Федерального закона от 21 ноября 2011 г. № 323-ФЗ «Об основах охраны здоровья граждан в Российской Федерации», не включенных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</si>
  <si>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на установление нормативов образования отходов и лимитов на их размещение, порядка их разработки и утверждения применительно к хозяйственной и (или) иной деятельности индивидуальных предпринимателей, юридических лиц (за исключением субъектов малого и среднего предпринимательства), в процессе которой образуются отходы на объектах, подлежащих региональному государственному экологическому надзору, утверждение порядка накопления (в том числе раздельного накопления) твердых коммунальных отходов, нормативов накопления твердых коммунальных отходов, предельных тарифов в области обращения с твердыми коммунальными отходами, утверждение территориальной схемы в сфере обращения с отходами, в том числе с твердыми коммунальными отходами; на организацию деятельности по накоплению (в том числе раздельному накоплению), сбору, транспортированию, обработке, утилизации, обезвреживанию и захоронению твердых коммунальных отходов</t>
  </si>
  <si>
    <t>на поддержку сельскохозяйственного производства (за исключением мероприятий, предусмотренных федеральными целевыми программами), разработка и реализация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рыбоводства и рыболовства)</t>
  </si>
  <si>
    <t>абз. 5 прил. 1</t>
  </si>
  <si>
    <t>Постановление Правительства автономного округа "О государственной программе Ханты-Мансийского автономного округа - Югры "Жилищно-коммунальный комплекс и городская среда" от 05.10.2018 №347-п-п</t>
  </si>
  <si>
    <t>на установление подлежащих государственному регулированию цен (тарифов) на товары (услуги) в соответствии с законодательством Российской Федерации (за исключением расходных обязательств, отраженных по иным кодам расходных обязательств)</t>
  </si>
  <si>
    <t>1) 10.02.2011 - не ограничен; 
2) с 01.01.2019 по 31.12.2030; 
3) с 01.01.2019 по 31.12.2030</t>
  </si>
  <si>
    <t>1) ст. 3 ; 
2) абз. 5 прил. 1; 
3) абз. 5 прил. 1</t>
  </si>
  <si>
    <t>на организацию и обеспечение защиты исконной среды обитания и традиционного образа жизни коренных малочисленных народов Российской Федерации</t>
  </si>
  <si>
    <t>01.01.2020 - не ограничен</t>
  </si>
  <si>
    <t xml:space="preserve">ст. 3 </t>
  </si>
  <si>
    <t>Закон автономного округа "О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Ханты-Мансийского автономного округа - Югры по организации мероприятий при осуществлении деятельности по обращению с животными без владельцев" от 10.12.2019 №89-оз</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</si>
  <si>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</si>
  <si>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на организацию и обеспечение отдыха и оздоровления детей (за исключением организации отдыха детей в каникулярное время), осуществление мероприятий по обеспечению безопасности жизни и здоровья детей в период их пребывания в организациях отдыха детей и их оздоровления, осуществление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осуществление иных полномочий, предусмотренных Федеральным законом от 24 июля 1998 г. № 124-ФЗ «Об основных гарантиях прав ребенка в Российской Федерации»</t>
  </si>
  <si>
    <t>01.01.2008 - не ограничен</t>
  </si>
  <si>
    <t xml:space="preserve">ст. 1 </t>
  </si>
  <si>
    <t>Закон автономного округа "О наделении органов местного самоуправления муниципальных образований Ханты-Мансийского автономного округа-Югры отдельными государственными полномочиями по осуществлению деятельности по опеке и попечительству (с изменениями и дополнениями)" от 20.07.2007 №114-оз-оз</t>
  </si>
  <si>
    <t>на организацию и осуществление деятельности по опеке и попечительству</t>
  </si>
  <si>
    <t>01.01.2006 - не ограничен</t>
  </si>
  <si>
    <t xml:space="preserve">п. 5 ст. 1 гл. 1 </t>
  </si>
  <si>
    <t>Закон автономного округа "О комиссиях по делам несовершеннолетних и защите их прав в ХМАО - Югре и наделении органов местного самоуправления отдельными гос. полномочиями по образованию и организации деятельности комиссий по делам несовершеннолетних и защите их прав (ред. от 07.09.2016 г.)" от 12.10.2005 №74-оз</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</si>
  <si>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</si>
  <si>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 01.07.2009 - не ограничен; 
2) с 01.01.2019 по 31.12.2030</t>
  </si>
  <si>
    <t>1) подп. 1 п. 3 ст. 8 гл. 3 ; 
2) абз. 4 прил. 1</t>
  </si>
  <si>
    <t>1) Закон автономного округа "О дополнительных гарантиях и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усыновителей, приемных родителей, патронатных воспитателей и воспитателей детских домов семейного типа в Ханты-Мансийском автономном округе-Югре" от 09.06.2009 №86-оз-оз; 
2) Постановление Администрации муниципального образования "Об утверждении муниципальной программы "Развитие жилищной сферы в Нижневартовском районе" от 26.10.2018 №2453</t>
  </si>
  <si>
    <t>Администрация Нижневартовского района (Управление градостроительства, развития жилищно-коммунального комплекса и энергетики)</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</si>
  <si>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</si>
  <si>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</si>
  <si>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23.12.1996 - не ограничен</t>
  </si>
  <si>
    <t xml:space="preserve">п. 1 ст. 8 </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</si>
  <si>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</si>
  <si>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</si>
  <si>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без учета рыбоводства и рыболовства)</t>
  </si>
  <si>
    <t>с 01.01.2012 по 31.12.2020</t>
  </si>
  <si>
    <t>Закон автономного округа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от 27.03.2011 №57-оз-оз</t>
  </si>
  <si>
    <t>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</si>
  <si>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01.01.2011 - не ограничен</t>
  </si>
  <si>
    <t>Закон автономного округа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(с изменениями на 24.10.2013 г.)" от 18.10.2010 №149-оз</t>
  </si>
  <si>
    <t>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</si>
  <si>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абз. 4 прил. 1; 
2) абз. 4 прил. 1</t>
  </si>
  <si>
    <t>1) Постановление Администрации муниципального образования "Об утверждении муниципальной программы "Развитие жилищной сферы в Нижневартовском районе" от 26.10.2018 №2453; 
2) Постановление Правительства автономного округа "О государственной программе Ханты-Мансийского автономного округа - Югры "Развитие жилищной сферы" от 05.10.2018 №346-п-п</t>
  </si>
  <si>
    <t>1) 28.01.2002 - не ограничен; 
2) 01.01.2021 - не ограничен; 
3) 01.01.2020 - не ограничен</t>
  </si>
  <si>
    <t xml:space="preserve">1) п. 1 ст. 3 ; 
2) п. 2 ; 
3) п. 1 </t>
  </si>
  <si>
    <t>1) Федеральный закон "О Всероссийской переписи населения (с изменениями на 02.07.2013 г.)" от 25.01.2002 №8-фз; 
2) Постановление Администрации муниципального образования "Об утверждении муниципальной программы "Повышение эффективности управления Нижневартовским районом" от 18.11.2020 №1760; 
3) Постановление Правительства РФ "О порядке предоставления субвенций из федерального бюджета бюджетам субъектов Российской Федерации и бюджету г. Байконура на осуществление переданных полномочий Российской Федерации по подготовке и проведению Всероссийской переписи населения 2020 года" от 07.12.2019 №1616</t>
  </si>
  <si>
    <t>осуществление полномочий по проведению Всероссийской переписи населения 2020 года</t>
  </si>
  <si>
    <t>16.01.1995 - не ограничен</t>
  </si>
  <si>
    <t>Федеральный закон "О ветеранах" от 12.01.1995 №5-фз</t>
  </si>
  <si>
    <t>на осуществление полномочий по обеспечению жильем отдельных категорий граждан, установленных федеральными законами от 12 января 1995 г. № 5-ФЗ «О ветеранах» и от 24 ноября 1995 г. № 181-ФЗ «О социальной защите инвалидов в Российской Федерации»</t>
  </si>
  <si>
    <t>1) 08.06.2005 - не ограничен; 
2) 20.08.2004 - не ограничен</t>
  </si>
  <si>
    <t xml:space="preserve">2) ст. 2 </t>
  </si>
  <si>
    <t>1) Постановление Правительства РФ "Об утверждении Правил финансового обеспечения переданных исполнительно-распорядительным органам муниципальных образований гос. полномочий по составлению списков кандидатов в присяжные заседатели федеральных судов общей юрисдикции в РФ (ред. от 25.05.2016 г.)" от 23.05.2005 №320; 
2) Федеральный закон "О присяжных заседателях федеральных судов общей юрисдикции в Российской Федерации" от 20.08.2004 №113-ФЗ-фз</t>
  </si>
  <si>
    <t>по составлению списков кандидатов в присяжные заседатели</t>
  </si>
  <si>
    <t>1) 01.01.2009 - не ограничен; 
2) 20.11.1997 - не ограничен</t>
  </si>
  <si>
    <t xml:space="preserve">1) п. 1 ст. 7 </t>
  </si>
  <si>
    <t>1) Закон автономного округа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в сфере государственную регистрацию актов гражданского состояния" от 30.09.2008 №91-оз-оз; 
2) Федеральный закон "Об актах гражданского состояния (ред. от 30.03.2016 г.)" от 15.11.1997 №143-фз</t>
  </si>
  <si>
    <t>на государственную регистрацию актов гражданского состояния</t>
  </si>
  <si>
    <t>Иные дополнительные меры социальной поддержки и социальной помощи для отдельных категорий граждан</t>
  </si>
  <si>
    <t>Администрация Нижневартовского района (Управление культуры и спорта)</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</si>
  <si>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</si>
  <si>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t>
  </si>
  <si>
    <t>Постановление Администрации муниципального образования "Об утверждении муниципальной программы «Развитие образования в Нижневартовском районе» от 26.10.2018 №2457</t>
  </si>
  <si>
    <t>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</si>
  <si>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1) 01.06.1993 - не ограничен; 
2) с 01.01.2021 по 31.12.2030</t>
  </si>
  <si>
    <t xml:space="preserve">1) ч. 5 ст. 35 </t>
  </si>
  <si>
    <t>1) Закон Российской Федерации "О государственных гарантиях и компенсациях для лиц, работающих и проживающих в районах Крайнего Севера и приравненных к ним местностях" от 19.02.1993 №4520-1; 
2) Постановление Администрации муниципального образования "Об утверждении муниципальной программы «Строительство (реконструкция), капитальный и текущий ремонт объектов Нижневартовского района» от 20.11.2020 №1777</t>
  </si>
  <si>
    <t xml:space="preserve">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 статьи 325 и 326 Трудового кодекса Российской Федерации </t>
  </si>
  <si>
    <t>ст. 35,33 разд. 4 прил. 1</t>
  </si>
  <si>
    <t xml:space="preserve">п. 2.2 разд. 2 </t>
  </si>
  <si>
    <t>Постановление Администрации муниципального образования "Об утверждении муниципальной программы "Развитие муниципальной службы в Нижневартовском районе" от 26.10.2018 №2455</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</si>
  <si>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</si>
  <si>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27.12.1991 - не ограничен</t>
  </si>
  <si>
    <t xml:space="preserve">ст. 7 гл. 2 </t>
  </si>
  <si>
    <t>Федеральный закон "Закон РФ "О средствах массовой информации" (с изменениями и дополнениями)" от 27.12.1991 №2124-1-фз</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</si>
  <si>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</si>
  <si>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</si>
  <si>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 с 01.01.2019 по 31.12.2030; 
2) 01.01.2021 - не ограничен</t>
  </si>
  <si>
    <t xml:space="preserve">обслуживание долговых обязательств в части процентов, пеней и штрафных санкций по бюджетным кредитам, полученным из региональных и местных бюджетов </t>
  </si>
  <si>
    <t>1) 01.01.2011 - не ограничен; 
2) с 01.01.2019 по 31.12.2030; 
3) 01.01.2021 - не ограничен; 
4) 01.01.2020 - не ограничен</t>
  </si>
  <si>
    <t xml:space="preserve">1) п. 1 разд. 1 ; 
2) п. 2.2 разд. 2 ; 
3) п. 2 ; 
4) п. 1 разд. 1 </t>
  </si>
  <si>
    <t>1) Постановление Правительства автономного округа "О нормативах формирования расходов на содержание органов местного самоуправления Ханты-Мансийского автономного округа - Югры (с изменениями на 23.12.2019 г.)" от 06.08.2010 №191-п; 
2) Постановление Администрации муниципального образования "Об утверждении муниципальной программы "Развитие муниципальной службы в Нижневартовском районе" от 26.10.2018 №2455; 
3) Постановление Администрации муниципального образования "Об утверждении муниципальной программы "Повышение эффективности управления Нижневартовским районом" от 18.11.2020 №1760; 
4) Постановление Правительства автономного округа "О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муниципальных служащих в Ханты-Мансийском автономном округе – Югре" от 23.08.2019 №278-п</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</si>
  <si>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</si>
  <si>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 xml:space="preserve">1) п. 2.2 разд. 2 ; 
2) п. 2 </t>
  </si>
  <si>
    <t>1) Постановление Администрации муниципального образования "Об утверждении муниципальной программы "Развитие муниципальной службы в Нижневартовском районе" от 26.10.2018 №2455; 
2) Постановление Администрации муниципального образования "Об утверждении муниципальной программы "Повышение эффективности управления Нижневартовским районом" от 18.11.2020 №1760</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</si>
  <si>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</si>
  <si>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</si>
  <si>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 с 01.01.2019 по 31.12.2030; 
2) с 01.01.2021 по 31.12.2030</t>
  </si>
  <si>
    <t>1) абз. 5 прил. 1</t>
  </si>
  <si>
    <t>1) Постановление Правительства автономного округа "О государственной программе Ханты-Мансийского автономного округа - Югры "Культурное пространство" от 05.10.2018 №341-п-п; 
2) Постановление Администрации муниципального образования "Об утверждении муниципальной программы «Строительство (реконструкция), капитальный и текущий ремонт объектов Нижневартовского района» от 20.11.2020 №1777</t>
  </si>
  <si>
    <t>создание условий для организации досуга и обеспечения жителей  поселения услугами организаций культуры</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</si>
  <si>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</si>
  <si>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3) абз. 5 прил. 1</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</si>
  <si>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</si>
  <si>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 абз. 5 прил. 1</t>
  </si>
  <si>
    <t>Постановление Администрации муниципального образования "Об утверждении муниципальной программы «Жилищно-коммунальный комплекс и городская среда в Нижневартовском районе» от 26.10.2018 №2452</t>
  </si>
  <si>
    <t>владение, пользование и распоряжение имуществом, находящимся в муниципальной собственности  поселения</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</si>
  <si>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</si>
  <si>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</si>
  <si>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организация проведения официальных физкультурно-оздоровительных и спортивных мероприятий муниципального района</t>
  </si>
  <si>
    <t>1) с 01.01.2021 по 31.12.2030; 
2) с 01.01.2018 по 31.12.2030</t>
  </si>
  <si>
    <t>1) Постановление Администрации муниципального образования "Об утверждении муниципальной программы «Строительство (реконструкция), капитальный и текущий ремонт объектов Нижневартовского района» от 20.11.2020 №1777; 
2) Постановление Правительства автономного округа "О государственной программе Ханты-Мансийского автономного округа - Югры "Развитие физической культуры и спорта" " от 05.10.2018 №342-п-п</t>
  </si>
  <si>
    <t>обеспечение условий для развития на территории муниципального района физической культуры, школьного спорта и массового спорта</t>
  </si>
  <si>
    <t xml:space="preserve">1) абз. 4 прил. 1; 
2) абз. 5 </t>
  </si>
  <si>
    <t>оказание поддержки социально ориентированным некоммерческим организациям, благотворительной деятельности и добровольчеству</t>
  </si>
  <si>
    <t>содействие развитию малого и среднего предпринимательства</t>
  </si>
  <si>
    <t>создание условий для расширения рынка сельскохозяйственной продукции, сырья и продовольствия</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</si>
  <si>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</si>
  <si>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</si>
  <si>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</si>
  <si>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</si>
  <si>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</si>
  <si>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</si>
  <si>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с 01.01.2021 по 31.12.2030</t>
  </si>
  <si>
    <t>Постановление Администрации муниципального образования "Об утверждении муниципальной программы «Строительство (реконструкция), капитальный и текущий ремонт объектов Нижневартовского района» от 20.11.2020 №1777</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</si>
  <si>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</si>
  <si>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</si>
  <si>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</si>
  <si>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организация мероприятий межпоселенческого характера по охране окружающей среды</t>
  </si>
  <si>
    <t>организация охраны общественного порядка на территории муниципального района муниципальной милицией</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</si>
  <si>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</si>
  <si>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</si>
  <si>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 Постановление Администрации муниципального образования "Об утверждении муниципальной программы "Развитие транспортной системы Нижневартовского района" от 26.10.2018 №2439; 
2) Постановление Правительства автономного округа "О государственной программе Ханты-Мансийского автономного округа - Югры "Современная транспортная система" от 05.10.2018 №354-п-п</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</si>
  <si>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водного транспорта)</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</si>
  <si>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воздушного транспорта)</t>
  </si>
  <si>
    <t xml:space="preserve">1) абз. 4 прил. 1; 
2) п. 7 разд. 2 </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</si>
  <si>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</si>
  <si>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владение, пользование и распоряжение имуществом, находящимся в муниципальной собственности муниципального района</t>
  </si>
  <si>
    <t xml:space="preserve">разд. 2 </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</si>
  <si>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</si>
  <si>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7-10</t>
  </si>
  <si>
    <t>второй год (прогноз)</t>
  </si>
  <si>
    <t>первый год (прогноз)</t>
  </si>
  <si>
    <t>Факт</t>
  </si>
  <si>
    <t>План</t>
  </si>
  <si>
    <t>Наименование</t>
  </si>
  <si>
    <t>Код</t>
  </si>
  <si>
    <t>Плановый период</t>
  </si>
  <si>
    <t>Очередной финансовый год (прогноз)</t>
  </si>
  <si>
    <t>Текущий год</t>
  </si>
  <si>
    <t>Отчетный год</t>
  </si>
  <si>
    <t>Дата вступления в силу, срок действия</t>
  </si>
  <si>
    <t>Номер раздела, главы, статьи, части, пункта, подпункта, абзаца</t>
  </si>
  <si>
    <t>Реквизиты документа (вид, наименование, дата, номер)</t>
  </si>
  <si>
    <t>Объем ассигнований на исполнение расходного обязательства, тыс. рублей</t>
  </si>
  <si>
    <t>Нормативный правовой акт, договор, соглашение, устанавливающий расходное обязательство</t>
  </si>
  <si>
    <t>Наименование полномочия</t>
  </si>
  <si>
    <t>Код полномочия</t>
  </si>
  <si>
    <t>Главный распорядитель средств бюджета Нижневартовоского района</t>
  </si>
  <si>
    <t>ПЛАНОВЫЙ РЕЕСТР РАСХОДНЫХ ОБЯЗАТЕЛЬСТВ НИЖНЕВАРТОВСКОГО РАЙОНА по решению Думы района от 26.11.2021 №678</t>
  </si>
  <si>
    <t>1) Постановление Администрации муниципального образования "Об утверждении муниципальной программы "Обеспечение экологической безопасности в Нижневартовском районе" от 26.10.2018 №2422; 
2) Постановление Администрации муниципального образования "Об утверждении муниципальной программы "Обеспечение экологической безопасности в Нижневартовском районе" от 25.11.2021 №2097</t>
  </si>
  <si>
    <t>1) абз. 4 прил. 1; 
2) абз. 6 прил. 1</t>
  </si>
  <si>
    <t>1) с 01.01.2019 по 31.12.2030; 
2) с 01.01.2022 по 31.12.2030</t>
  </si>
  <si>
    <t>1) Постановление Администрации муниципального образования "Об утверждении муниципальной программы "Культурное пространство Нижневартовского района" от 26.10.2018 №2456; 
2) Постановление Правительства автономного округа "О государственной программе Ханты-Мансийского автономного округа - Югры "Культурное пространство" от 05.10.2018 №341-п-п; 
3) Постановление Администрации муниципального образования "Об утверждении муниципальной программы "Культурное пространство Нижневартовского района" от 25.11.2021 №2098</t>
  </si>
  <si>
    <t>1) абз. 4-5 ; 
2) абз. 4-5 прил. 1; 
3) абз. 6 прил. 1</t>
  </si>
  <si>
    <t>1) с 01.01.2019 по 31.12.2030; 
2) с 01.01.2019 по 31.12.2030; 
3) с 01.01.2022 по 31.12.2030</t>
  </si>
  <si>
    <t>1) абз. 4-5 прил. 1; 
2) абз. 4-5 прил. 1; 
3) абз. 6 прил. 1</t>
  </si>
  <si>
    <t>1) абз. 4-5 ; 
2) абз. 4-5 прил. 1; 
3) абз. 4 прил. 1</t>
  </si>
  <si>
    <t xml:space="preserve">Администрация Нижневартовского района </t>
  </si>
  <si>
    <t>1) Постановление Администрации муниципального образования "Об утверждении муниципальной программы "Социальная поддержка жителей Нижневартовского района" от 26.10.2018 №2437; 
2) Постановление Администрации муниципального образования "Об утверждении муниципальной программы "Социальная поддержка жителей Нижневартовского района" от 25.11.2021 №2084</t>
  </si>
  <si>
    <t>1) абз. 4 прил. 1; 
2) абз. 4-5 прил. 1; 
3) абз. 6 прил. 1</t>
  </si>
  <si>
    <t>Постановление Администрации муниципального образования "Об утверждении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от 30.11.2021№2106</t>
  </si>
  <si>
    <t>2022–2025 годы и на период до 2030 года</t>
  </si>
  <si>
    <t xml:space="preserve">2) ст. 68,63 ; 
3) п. 2 ; 
4) ст. 16 ;                             6) п. 2 </t>
  </si>
  <si>
    <t xml:space="preserve">1) 24.06.1998 - не ограничен; 
2) 01.01.2002 - не ограничен; 
3) с 01.01.2014 по 31.12.2030; 
4) 22.06.2000 - не ограничен; 
5) 12.11.2016 - не ограничен; 
6) 2022– 025 годы и на период до 2030 года  </t>
  </si>
  <si>
    <t>1) Федеральный закон "Федеральный Закон РФ "Об отходах производства и потребления" ((в редакции от 07.04.2020)" от 24.06.1998 №89-ФЗ-фз; 
2) Федеральный закон "Об охране окружающей среды" от 10.01.2002 №7-фз-фз; 
3) Закон автономного округа "Закон Ханты-Мансийского автономного округа РФ "Об экологическом образовании, просвещении и формировании экологической культуры в Ханты-Мансийском автономном округе-Югре" от 22.06.2000 №56-оз-оз; 
4) Постановление Правительства автономного округа "О государтвенной программе Ханты-Манийского автономного округа - Югры "Обеспечение экологической безопасности Ханты-Мансийского автономного округа - Югры на 2018 - 2025 годы и на период до 2030 года" от 09.10.2013 №426-п-п; 
5) Постановление Правительства РФ "Об обращении с твердыми коммунальными отходами и внесении изменения в постановление Правительства Российской Федерации от 25 августа 2008 г. N 641" (вместе с "Правилами обращения с твердыми коммунальными отходами") (ред. от 15.12.2018)" от 12.11.2016 №1156; 
6) Постановление Администрации муниципального образования "Об утверждении муниципальной программы «Обеспечение экологической безопасности  в Нижневартовском районе» от 25.11.2021 №2097</t>
  </si>
  <si>
    <t>1) с 01.01.2019 по 31.12.2030; 
2) 2022–2025 годы и на период до 2030 года</t>
  </si>
  <si>
    <t>Постановление Администрации муниципального образования "Об утверждении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от 30.11.2021 №2106</t>
  </si>
  <si>
    <t>Постановление Администрации муниципального образования "Об утверждении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от 30.11.2021№ 2106</t>
  </si>
  <si>
    <t>1) Постановление Администрации муниципального образования "Об утверждении муниципальной программы "Развитие гражданского общества Нижневартовского района" от 31.11.2021 №2105; 
2) Постановление Правительства автономного округа "О государственной программе Ханты-Мансийского автономного округа - Югры "Развитие гражданского общества" от 05.10.2018 №355-п-п</t>
  </si>
  <si>
    <t>1) 2022–2025 годы и на период до 2030 года; 
2) с 01.01.2019 по 31.12.2030</t>
  </si>
  <si>
    <t>Постановление Администрации муниципального образования "Об утверждении муниципальной программы "Управление в сфере муниципальных финансов в Нижневартовском районе" от 26.10.2018 №2448, от 25.11.2021 №2091</t>
  </si>
  <si>
    <t>с 01.01.2019 по 31.12.2024</t>
  </si>
  <si>
    <t>Решение Думы муниципального образования "Об утверждении Правил предоставления межбюджетных трансфертов из бюджета Нижневартовского района бюджетам городских, сельских поселений, входящих в состав Нижневартовского района" от 26.11.2019 №463</t>
  </si>
  <si>
    <t>1) Решение Думы муниципального образования "Об утверждении Правил предоставления межбюджетных трансфертов из бюджета Нижневартовского района бюджетам городских, сельских поселений, входящих в состав Нижневартовского района" от 26.11.2019 №463
2) Закон автономного округа "О межбюджетных отношениях в Ханты-Мансийском автономном округе - Югре  от 10.11.2008 №132-оз</t>
  </si>
  <si>
    <t>1) 01.01.2020 - не ограничен; 
2) 01.01.2009 - не ограничен</t>
  </si>
  <si>
    <t>1) абз. 4 прил. 1; 
2) прил. 1;                         3) абз. 4 прил. 1</t>
  </si>
  <si>
    <t xml:space="preserve">1) с 01.01.2019 по 31.12.2030; 
2) с 01.01.2018 по 31.12.2030;                 3) с 01.01.2022 по 31.12.2030; </t>
  </si>
  <si>
    <t xml:space="preserve">1) Постановление Администрации муниципального образования "Об утверждении муниципальной программы «Развитие физической культуры и спорта в Нижневартовском районе" от 26.10.2018 №2450; 
2) Постановление Правительства автономного округа "О государственной программе Ханты-Мансийского автономного округа - Югры "Развитие физической культуры и спорта" " от 05.10.2018 №342-п-п;                                                                                                            3) Постановление Администрации муниципального образования "Об утверждении муниципальной программы «Развитие физической культуры и спорта в Нижневартовском районе" от 25.11.2021 №2086 </t>
  </si>
  <si>
    <t>1) Постановление Администрации муниципального образования "Об утверждении муниципальной программы "Социальная поддержка жителей Нижневартовского района" от 26.10.2018 №2437;    2)Постановление Администрации муниципального образования "Об утверждении муниципальной программы "Социальная поддержка жителей Нижневартовского района" от 25.11.2021 №2084</t>
  </si>
  <si>
    <t>1) Постановление Администрации муниципального образования "Об утверждении муниципальной программы "Устойчивое развитие коренных малочисленных народов Севера в Нижневартовском районе" от 26.10.2018 №2438; 
2) Постановление Администрации муниципального образования "Об утверждении муниципальной программы "Устойчивое развитие коренных малочисленных народов Севера в Нижневартовском районе" от 25.11.2021 №2089</t>
  </si>
  <si>
    <t>1) п. 4 прил. 1;           2) абз. 6 прил 1</t>
  </si>
  <si>
    <t>1) п. 4 прил. 1; 
2) ч. 2.1 ст. 37;           3) абз. 6 прил 1</t>
  </si>
  <si>
    <t>1) разд. 4 ; 
2) п. 4 прил. 1;                               3) абз. 6 прил 1</t>
  </si>
  <si>
    <t xml:space="preserve">1) п. 4 прил. 1; 
2) ч. 4 ст. 65;              3) абз. 6 прил 1 </t>
  </si>
  <si>
    <t>1) с 01.01.2019 по 31.12.2030;         2) с 01.01.2021 по 31.12.2030 
3) 01.09.2013 - не ограничен</t>
  </si>
  <si>
    <t>1) с 01.01.2019 по 31.12.2030;          2) с 01.01.2022 по 31.12.2030
3) 01.09.2013 - не ограничен</t>
  </si>
  <si>
    <t>1) п. 4 прил. 1;                               2) абз. 6 прил 1</t>
  </si>
  <si>
    <t>1) с 01.01.2019 по 31.12.2030;         2) с 01.01.2022 по 31.12.2030
3) 01.09.2013 - не ограничен</t>
  </si>
  <si>
    <t>1) ст. 7.4 гл. 2.2 ; 
2) п. 4 прил. 1;                                3) абз. 6 прил 1</t>
  </si>
  <si>
    <t xml:space="preserve">  </t>
  </si>
  <si>
    <t>1) с 01.01.2006 по 01.01.2999; 
2) с 01.01.2019 по 31.12.2030;                         3) с 01.01.2022 по 31.12.2030</t>
  </si>
  <si>
    <t>1) с 01.01.2019 по 31.12.2030;                  2) с 01.01.2022 по 31.12.2030
3) 01.09.2013 - не ограничен</t>
  </si>
  <si>
    <t>1) с 01.01.2019 по 31.12.2030;                  2) с 01.01.2022 по 31.12.2030;
3) 01.09.2013 - не ограничен</t>
  </si>
  <si>
    <t>Администрация Нижневартовского района (Управление образования и молодежной полититки)</t>
  </si>
  <si>
    <t>1) Постановление Администрации муниципального образования "Об утверждении муниципальной программы "Профилактика терроризма и экстремизма, укрепление межнационального и межконфессионального согласия в Нижневартовском районе" от 25.11.2019 №2102;                                                                                                                                                                                                                                                        2) Постановление Администрации муниципального образования "Об утверждении муниципальной программы "Профилактика терроризма и экстремизма, укрепление межнационального и межконфессионального согласия в Нижневартовском районе" от 25.10.2018 №2421; 
3) Постановление Правительства автономного округа "О государственной программе Ханты-Мансийского автономного округа - Югры "Реализация государственной национальной политики и профилактика экстремизма" от 05.10.2018 №349-п</t>
  </si>
  <si>
    <t>1) с 01.01.2019 по 31.12.2030;                2) с 01.01.2022 по 31.12.2030;
2) 01.09.2013 - не ограничен</t>
  </si>
  <si>
    <t xml:space="preserve">1) с 01.01.2019 по 31.12.2030;                2) с 01.01.2022 по 31.12.2030;
</t>
  </si>
  <si>
    <t>1) абз. 4 прил. 1;                 2) абз. 6 прил. 1
3) прил. 1</t>
  </si>
  <si>
    <t>1) с 01.01.2019 по 31.12.2030;                  2) с 01.01.2022 по 31.12.2030; 
3) с 01.01.2019 по 31.12.2030</t>
  </si>
  <si>
    <t>1) п. 4 прил. 1;            2) бз. 6 прил 1</t>
  </si>
  <si>
    <t>1) с 01.01.2019 по 31.12.2030;                2) с 01.01.2022 по 31.12.2030</t>
  </si>
  <si>
    <t>1) Закон автономного округа "О компенсации части родительской платы за содержание детей в государственных образовательных организациях, реализующих основную общеобразовательную программу дошкольного образования" от 21.02.2007 №2-оз; 
2) Постановление Администрации муниципального образования "Об утверждении муниципальной программы «Развитие образования в Нижневартовском районе» от 26.10.2018 №2457; 3) Постановление Администрации муниципального образования "Об утверждении муниципальной программы «Развитие образования в Нижневартовском районе» от 25.11.2021 № 2088</t>
  </si>
  <si>
    <t>1) Постановление Администрации муниципального образования "Об утверждении муниципальной программы "Профилактика терроризма и экстремизма, укрепление межнационального и межконфессионального согласия в Нижневартовском районе" от 25.11.2019 №2102;                                                                                                                                                                                                                                                        2) Постановление Администрации муниципального образования "Об утверждении муниципальной программы "Профилактика терроризма и экстремизма, укрепление межнационального и межконфессионального согласия в Нижневартовском районе" от 25.10.2018 №2421;                                                                                                                  3) Постановление Администрации муниципального образования "Об утверждении муниципальной программы «Профилактика терроризма и экстремизма, укрепление межнационального  и межконфессионального согласия   в Нижневартовском районе»  от 25.11.2021 № 2102
4) Постановление Правительства автономного округа "О государственной программе Ханты-Мансийского автономного округа - Югры "Реализация государственной национальной политики и профилактика экстремизма" от 05.10.2018 №349-п</t>
  </si>
  <si>
    <t>1) абз. 4 прил. 1;                                                                                                                 2) абз. 4 прил. 1;          3) абз. 7 прил. 1;                 4) абз. 5 прил. 1</t>
  </si>
  <si>
    <t>1) с 01.01.2019 по 31.12.2030; 
2) с 01.01.2019 по 31.12.2030;                3) с 01.01.2022 по 31.12.2030</t>
  </si>
  <si>
    <t xml:space="preserve">1) Постановление Администрации муниципального образования "Об утверждении муниципальной программы "Профилактика терроризма и экстремизма, укрепление межнационального и межконфессионального согласия в Нижневартовском районе" от 25.10.2018 №2421; 
2) Постановление Правительства автономного округа "О государственной программе Ханты-Мансийского автономного округа - Югры "Реализация государственной национальной политики и профилактика экстремизма" от 05.10.2018 №349-п-п  3)Постановление Администрации муниципального образования "Об утверждении муниципальной программы «Профилактика терроризма и экстремизма, укрепление межнационального  и межконфессионального согласия   в Нижневартовском районе»  от 25.11.2021 № 2102                             </t>
  </si>
  <si>
    <t>1)Постановление Администрации муниципального образования "Об утверждении муниципальной программы "Обеспечение экологической безопасности в Нижневартовском районе" от 26.10.2018 №2422 2) Постановление Администрации муниципального образования "Об утверждении муниципальной программы "Обеспечение экологической безопасности в Нижневартовском районе" от 25.11.2021 №2097</t>
  </si>
  <si>
    <t>1)Постановление Правительства автономного округа "О государственной программе Ханты-Мансийского автономного округа - Югры "Развитие жилищной сферы" от 05.10.2018 №346-п-п 2)Постановление Администрации муниципального образования  от 25.11.2021 №2087 "Об утверждении муниципальной программы «Развитие жилищной сферы в Нижневартовском районе»</t>
  </si>
  <si>
    <t>1) Постановление Администрации муниципального образования "Об утверждении муниципальной программы "Безопасность жизнедеятельности в Нижневартовском районе" от 26.10.2018 №2436; 
2) Постановление Правительства автономного округа "О государственной программе Ханты-Мансийского автономного округа - Югры "Безопасность жизнедеятельности" от 05.10.2018 №351-п-п 3)Постановление Администрации муниципального образования "Об утверждении муниципальной программы "Безопасность жизнедеятельности в Нижневартовском районе" от 25.11.2021 №2085</t>
  </si>
  <si>
    <t xml:space="preserve">1) Постановление Администрации муниципального образования "Об утверждении муниципальной программы "Развитие жилищной сферы в Нижневартовском районе" от 26.10.2018 №2453; 
2) Постановление Правительства автономного округа "О государственной программе Ханты-Мансийского автономного округа - Югры "Развитие жилищной сферы" от 05.10.2018 №346-п-п 3)1) Постановление Администрации муниципального образования "Об утверждении муниципальной программы "Развитие жилищной сферы в Нижневартовском районе" от 25.11.2021 №2087; </t>
  </si>
  <si>
    <t>1)Постановление Администрации муниципального образования "Об утверждении муниципальной программы "Социальная поддержка жителей Нижневартовского района" от 26.10.2018 №2437 2)Постановление Администрации муниципального образования "Об утверждении муниципальной программы "Социальная поддержка жителей Нижневартовского района" от 25.11.2021 №2084</t>
  </si>
  <si>
    <t>1)Постановление Администрации муниципального образования "Об утверждении муниципальной программы "Устойчивое развитие коренных малочисленных народов Севера в Нижневартовском районе" от 26.10.2018 №2438                                                                             2) Постановление Администрации муниципального образования "Об утверждении муниципальной программы "Устойчивое развитие коренных малочисленных народов Севера в Нижневартовском районе" от 25.11.2021 №2089</t>
  </si>
  <si>
    <t>1)Федеральный закон "О дополнительных гарантиях по социальной поддержке детей-сирот и детей, оставшихся без попечения родителей (ред. от 03.07.2016 г.)" от 21.12.1996 №159-фз2)Постановление Администрации муниципального образования "Об утверждении муниципальной программы "Социальная поддержка жителей Нижневартовского района" от 25.11.2021 №2084</t>
  </si>
  <si>
    <t xml:space="preserve">1) Закон автономного округа "О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по участию в реализации государственной программы Ханты-Мансийского автономного округа - Югры "Социально-экономическое развитие коренных малочисленных народов Севера Ханты-Мансийского автономного округа - Югры" на 2018 - 2025 годы и на период до 2030 года" от 31.01.2011 №8-оз; 
2) Постановление Администрации муниципального образования "Об утверждении муниципальной программы "Устойчивое развитие коренных малочисленных народов Севера в Нижневартовском районе" от 25.11.2021 №2089; 
3) Постановление Правительства автономного округа "О государственной программе Ханты-Мансийского автономного округа - Югры "Устойчивое развитие коренных малочисленных народов Севера" от 05.10.2018 №350-п-п 4)Постановление Администрации муниципального образования "Об утверждении муниципальной программы "Устойчивое развитие коренных малочисленных народов Севера в Нижневартовском районе" от 25.11.2021№2089; </t>
  </si>
  <si>
    <t>1) Федеральный закон "Об основах охраны здоровья граждан в Российской Федерации (с изменениями и дополнениями)" от 21.11.2011 №323-фз; 
2) Постановление Администрации муниципального образования "Об утверждении муниципальной программы "Безопасность жизнедеятельности в Нижневартовском районе" от 26.10.2018 №2436 3)Постановление Администрации муниципального образования "Об утверждении муниципальной программы "Безопасность жизнедеятельности в Нижневартовском районе" от 25.11.2021 №2085</t>
  </si>
  <si>
    <t>1) Постановление Администрации муниципального образования "Об утверждении муниципальной программы «Развитие образования в Нижневартовском районе» от 26.10.2018 №2457;                                                         2)  Постановление Администрации муниципального образования "Об утверждении муниципальной программы «Развитие образования в Нижневартовском районе» от 25.11.2021 № 2088;
3) Постановление Правительства автономного округа "О государственной программе Ханты-Мансийского автономного округа - Югры "Развитие образования" от 05.10.2018 №338-п</t>
  </si>
  <si>
    <t>1) Постановление Администрации муниципального образования "Об утверждении муниципальной программы «Развитие образования в Нижневартовском районе» от 26.10.2018 №2457;                             2)  Постановление Администрации муниципального образования "Об утверждении муниципальной программы «Развитие образования в Нижневартовском районе» от 25.11.2021 № 2088; 
3) Постановление Правительства автономного округа "О государственной программе Ханты-Мансийского автономного округа - Югры "Развитие образования" от 05.10.2018 №338-п</t>
  </si>
  <si>
    <t>1) Постановление Администрации муниципального образования "Об утверждении муниципальной программы «Развитие образования в Нижневартовском районе» от 26.10.2018 №2457;                             2)  Постановление Администрации муниципального образования "Об утверждении муниципальной программы «Развитие образования в Нижневартовском районе» от 25.11.2021 № 2088;
3) Постановление Правительства автономного округа "О государственной программе Ханты-Мансийского автономного округа - Югры "Развитие образования" от 05.10.2018 №338-п</t>
  </si>
  <si>
    <t>1) абз. 4 прил. 1; 
2) абз. 5 прил. 1                         3) абз. 6 прил 1</t>
  </si>
  <si>
    <t xml:space="preserve">1) с 01.01.2019 по 31.12.2030; 
2) с 01.01.2019 по 31.12.2030                      3) с 01.01.2022 по 31.12.2030       </t>
  </si>
  <si>
    <t>1) Постановление Администрации муниципального образования "Об утверждении муниципальной программы "Развитие транспортной системы Нижневартовского района" от 26.10.2018 №2439; 
2) Постановление Правительства автономного округа "О государственной программе Ханты-Мансийского автономного округа - Югры "Современная транспортная система" от 05.10.2018 №354-п-п                                                                                                                     3) Постановление Администрации муниципального образования "Об утверждении муниципальной программы "Развитие транспортной системы Нижневартовского района" от 25.11.2021 №2092</t>
  </si>
  <si>
    <t>1) с 01.01.2022 по 31.12.2030; 
2) 01.01.2019 по 31.12.2030; 
3) с 01.01.2019 по 31.12.2030</t>
  </si>
  <si>
    <t>1) абз. 6 прил. 1; 
2) абз. 4 прил. 1         3) абз. 5 прил. 1</t>
  </si>
  <si>
    <t>1) абз. 4 прил. 1; 
2) абз. 4 прил. 1             3) абз. 6 прил. 1</t>
  </si>
  <si>
    <t xml:space="preserve">1) с 01.01.2019 по 31.12.2030; 
2) с 01.01.2019 по 31.12.2030              3) с 01.01.2022 по 31.12.2030; </t>
  </si>
  <si>
    <t>1) Постановление Администрации муниципального образования "Об утверждении муниципальной программы «Жилищно-коммунальный комплекс и городская среда в Нижневартовском районе» от 25.11.2021 №2099; 
2) Постановление Администрации муниципального образования "Об утверждении муниципальной программы «Жилищно-коммунальный комплекс и городская среда в Нижневартовском районе» от 26.10.2018 №2452; 
3) Постановление Правительства автономного округа "О государственной программе Ханты-Мансийского автономного округа - Югры "Жилищно-коммунальный комплекс и городская среда" от 05.10.2018 №347-п-п</t>
  </si>
  <si>
    <t>01.01.2019 по 31.12.2030</t>
  </si>
  <si>
    <t>1) Постановление Администрации муниципального образования "Об утверждении муниципальной программы "Развитие жилищной сферы в Нижневартовском районе" от 26.10.2018 №2453; 
2) Постановление Правительства автономного округа "О государственной программе Ханты-Мансийского автономного округа - Югры "Развитие жилищной сферы" от 05.10.2018 №346-п-п 3) Постановление Администрации муниципального образования "Об утверждении муниципальной программы "Развитие жилищной сферы в Нижневартовском районе" от 25.11.2021 №2087</t>
  </si>
  <si>
    <t xml:space="preserve">1) Постановление Правительства автономного округа "О государственной программе Ханты-Мансийского автономного округа - Югры "Управление государственным имуществом" от 05.10.2018 №356-п-п; 
2) Постановление Администрации муниципального образования "Об утверждении муниципальной программы «Строительство (реконструкция), капитальный и текущий ремонт объектов Нижневартовского района» от 20.11.2020 №1777                                        3) Постановление Администрации муниципального образования "Об утверждении муниципальной программы «Строительство (реконструкция), капитальный и текущий ремонт объектов Нижневартовского района» от 25.11.2021 №2095    </t>
  </si>
  <si>
    <t>1) разд. 4                   2) абз. 4 прил. 1               3) абз. 6 прил 1</t>
  </si>
  <si>
    <t>1) с 01.01.2019 по 31.12.2030; 
2) с 01.01.2021 по 31.12.2030             3) с 01.01.2022 по 31.12.2030</t>
  </si>
  <si>
    <t>1) абз. 4 прил. 1; 
2) абз. 5 прил. 1               3) абз. 6 прил 1</t>
  </si>
  <si>
    <t>1) с 01.01.2019 по 31.12.2030; 
2) с 01.01.2019 по 31.12.2030            3) с 01.01.2022 по 31.12.2030</t>
  </si>
  <si>
    <t xml:space="preserve">1) Постановление Правительства автономного округа "О государственной программе Ханты-Мансийского автономного округа - Югры "Культурное пространство" от 05.10.2018 №341-п-п; 
2) Постановление Администрации муниципального образования "Об утверждении муниципальной программы «Строительство (реконструкция), капитальный и текущий ремонт объектов Нижневартовского района» от 20.11.2020 №1777                                      3) Постановление Администрации муниципального образования "Об утверждении муниципальной программы «Строительство (реконструкция), капитальный и текущий ремонт объектов Нижневартовского района» от 25.11.2021 №2095    </t>
  </si>
  <si>
    <t>1) с 01.01.2019 по 31.12.2030; 
2) с 01.01.2021 по 31.12.2030            3) с 01.01.2022 по 31.12.2030</t>
  </si>
  <si>
    <t xml:space="preserve">1) абз. 5-6 прил. 1              2) абз. 4 прил. 1                             3) абз. 6 прил. 1                               4) абз. 4-5 прил. 1; </t>
  </si>
  <si>
    <t>1) с 01.01.2019 по 31.12.2030                              2) с 01.01.2019 по 31.12.2030                           3) с 01.01.2022 по 31.12.2030                                    4) с 01.01.2019 по 31.12.2030</t>
  </si>
  <si>
    <t xml:space="preserve">Постановление Администрации муниципального образования "Об утверждении муниципальной программы «Развитие физической культуры и спорта в Нижневартовском районе" от 26.10.2018 №2450                                                                                                                         2) Постановление Администрации муниципального образования "Об утверждении муниципальной программы «Жилищно-коммунальный комплекс и городская среда в Нижневартовском районе» от 26.10.2018 №2452;                                                                                                                 3) Постановление Администрации муниципального образования "Об утверждении муниципальной программы «Жилищно-коммунальный комплекс и городская среда в Нижневартовском районе» от 25.11.2021 №2099; 4) Постановление Администрации муниципального образования "Об утверждении муниципальной программы "Культурное пространство Нижневартовского района" от 26.10.2018 №2456; </t>
  </si>
  <si>
    <t>1) Постановление Администрации муниципального образования "Об утверждении муниципальной программы «Развитие образования в Нижневартовском районе» от 26.10.2018 №2457;                              2)  Постановление Администрации муниципального образования "Об утверждении муниципальной программы «Развитие образования в Нижневартовском районе» от 25.11.2021 №2088;
3) Федеральный закон "Об образовании в Российской Федерации (ред. от 24.03.2021 г.)" от 29.12.2012 №273-фз</t>
  </si>
  <si>
    <t>1) Постановление Администрации муниципального образования "Об утверждении муниципальной программы «Развитие образования в Нижневартовском районе» от 26.10.2018 №2457;                                                             2)  Постановление Администрации муниципального образования "Об утверждении муниципальной программы «Развитие образования в Нижневартовском районе» от 25.11.2021 №2088;
3) Федеральный закон "Об образовании в Российской Федерации (ред. от 24.03.2021 г.)" от 29.12.2012 №273-фз</t>
  </si>
  <si>
    <t xml:space="preserve">1) п. 4 прил. 1; 
2) ч. 4 ст. 65;                       3) абз. 6  прил 1 </t>
  </si>
  <si>
    <t>1) Закон автономного округа "О наделении органов местного самоуправления муниципальных образований отдельными государственными полномочиями Ханты-Мансийского автономного округа - Югры" от 08.07.2005 №62-оз; 
2) Постановление Администрации муниципального образования "Об утверждении муниципальной программы «Развитие образования в Нижневартовском районе» от 26.10.2018 №2457;                                                          3)  Постановление Администрации муниципального образования "Об утверждении муниципальной программы «Развитие образования в Нижневартовском районе» от 25.11.2021 №2088;</t>
  </si>
  <si>
    <t>1) с 01.01.2007 по 01.01.2999; 
2) с 01.01.2019 по 31.12.2030;                3) с 01.01.2022 по 31.12.2030</t>
  </si>
  <si>
    <t>1) Постановление Администрации муниципального образования "Об утверждении муниципальной программы «Развитие образования в Нижневартовском районе» от 26.10.2018 №2457;                             2)  Постановление Администрации муниципального образования "Об утверждении муниципальной программы «Развитие образования в Нижневартовском районе» от 25.11.2021 №2088;
3) Закон автономного округа "Об образовании в Ханты-Мансийском автономном округе - Югре (ред. от 24.09.2020 г.)" от 01.07.2013 №68-оз</t>
  </si>
  <si>
    <t>1) Постановление Администрации муниципального образования "Об утверждении муниципальной программы "Социальная поддержка жителей Нижневартовского района" от 26.10.2018 №2437;                                                                                 2)Постановление Администрации муниципального образования "Об утверждении муниципальной программы "Социальная поддержка жителей Нижневартовского района" от 25.11.2021 №2084</t>
  </si>
  <si>
    <t>1) Постановление Администрации муниципального образования "Об утверждении муниципальной программы «Развитие образования в Нижневартовском районе» от 26.10.2018 №2457;                             2)  Постановление Администрации муниципального образования "Об утверждении муниципальной программы «Развитие образования в Нижневартовском районе» от 25.11.2021 №2088;
3) Федеральный закон "Об образовании в Российской Федерации (ред. от 24.03.2021 г.)" от 29.12.2012 №273-фз</t>
  </si>
  <si>
    <t>1) Постановление Администрации муниципального образования "Об утверждении муниципальной программы «Развитие образования в Нижневартовском районе» от 26.10.2018 №2457;                              2)  Постановление Администрации муниципального образования "Об утверждении муниципальной программы «Развитие образования в Нижневартовском районе» от 25.11.2021 №2088;
3) Закон автономного округа "Об образовании в Ханты-Мансийском автономном округе - Югре (ред. от 24.09.2020 г.)" от 01.07.2013 №68-оз</t>
  </si>
  <si>
    <t>1) Постановление Администрации муниципального образования "Об утверждении муниципальной программы «Развитие образования в Нижневартовском районе» от 26.10.2018 №2457;                             2)  Постановление Администрации муниципального образования "Об утверждении муниципальной программы «Развитие образования в Нижневартовском районе» от 25.11.2021 №2088;</t>
  </si>
  <si>
    <t xml:space="preserve">1) Постановление Администрации муниципального образования "Об утверждении муниципальной программы «Развитие образования в Нижневартовском районе» от 26.10.2018 №2457; 
2) Постановление Правительства автономного округа "О государственной программе Ханты-Мансийского автономного округа - Югры "Развитие образования" от 05.10.2018 №338-п                           3) Постановление Администрации муниципального образования "Об утверждении муниципальной программы «Строительство (реконструкция), капитальный и текущий ремонт объектов Нижневартовского района» от 25.11.2021 №2095    </t>
  </si>
  <si>
    <t>1) Постановление Администрации муниципального образования "Об утверждении муниципальной программы «Развитие образования в Нижневартовском районе» от 26.10.2018 №2457;                             2)  Постановление Администрации муниципального образования "Об утверждении муниципальной программы «Развитие образования в Нижневартовском районе» от 25.11.2021  №2088;
3) Закон автономного округа "Об образовании в Ханты-Мансийском автономном округе - Югре (ред. от 24.09.2020 г.)" от 01.07.2013 №68-оз</t>
  </si>
  <si>
    <t>Постановление Правительства автономного округа "О государственной программе Ханты-Мансийского автономного округа - Югры "Современная транспортная система" от 05.10.2018 №354-п</t>
  </si>
  <si>
    <t>1) абз. 4 прил. 1; 2) абз. 6 прил. 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</si>
</sst>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000.00.0"/>
    <numFmt numFmtId="165" formatCode="#,##0.000;[Red]\-#,##0.000;0.000"/>
    <numFmt numFmtId="166" formatCode="0\.00\.00\.0\.000"/>
    <numFmt numFmtId="167" formatCode="000"/>
    <numFmt numFmtId="168" formatCode="#,##0.000_ ;[Red]\-#,##0.000\ "/>
    <numFmt numFmtId="169" formatCode="#,##0.000"/>
    <numFmt numFmtId="170" formatCode="00"/>
  </numFmts>
  <fonts count="14" x14ac:knownFonts="1">
    <font>
      <sz val="10"/>
      <name val="Arial"/>
      <charset val="204"/>
    </font>
    <font>
      <b/>
      <sz val="10"/>
      <name val="Arial"/>
      <family val="2"/>
      <charset val="204"/>
    </font>
    <font>
      <b/>
      <sz val="8"/>
      <name val="Arial"/>
      <family val="2"/>
      <charset val="204"/>
    </font>
    <font>
      <b/>
      <sz val="8"/>
      <color indexed="9"/>
      <name val="Arial"/>
      <family val="2"/>
      <charset val="204"/>
    </font>
    <font>
      <i/>
      <sz val="8"/>
      <name val="Arial"/>
      <family val="2"/>
      <charset val="204"/>
    </font>
    <font>
      <sz val="8"/>
      <name val="Arial"/>
      <family val="2"/>
      <charset val="204"/>
    </font>
    <font>
      <b/>
      <sz val="12"/>
      <name val="Arial"/>
      <family val="2"/>
      <charset val="204"/>
    </font>
    <font>
      <sz val="8"/>
      <name val="Times New Roman"/>
      <family val="1"/>
      <charset val="204"/>
    </font>
    <font>
      <b/>
      <sz val="12"/>
      <name val="Arial"/>
      <family val="2"/>
      <charset val="204"/>
    </font>
    <font>
      <sz val="8"/>
      <name val="Arial"/>
      <family val="2"/>
      <charset val="204"/>
    </font>
    <font>
      <sz val="9"/>
      <color indexed="81"/>
      <name val="Tahoma"/>
      <family val="2"/>
      <charset val="204"/>
    </font>
    <font>
      <b/>
      <sz val="9"/>
      <color indexed="81"/>
      <name val="Tahoma"/>
      <family val="2"/>
      <charset val="204"/>
    </font>
    <font>
      <sz val="8"/>
      <name val="Arial"/>
      <charset val="204"/>
    </font>
    <font>
      <i/>
      <sz val="8"/>
      <name val="Arial"/>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s>
  <cellStyleXfs count="1">
    <xf numFmtId="0" fontId="0" fillId="0" borderId="0"/>
  </cellStyleXfs>
  <cellXfs count="80">
    <xf numFmtId="0" fontId="0" fillId="0" borderId="0" xfId="0"/>
    <xf numFmtId="0" fontId="1" fillId="0" borderId="1" xfId="0" applyNumberFormat="1" applyFont="1" applyFill="1" applyBorder="1" applyAlignment="1" applyProtection="1">
      <protection hidden="1"/>
    </xf>
    <xf numFmtId="4" fontId="2" fillId="0" borderId="2" xfId="0" applyNumberFormat="1" applyFont="1" applyFill="1" applyBorder="1" applyAlignment="1" applyProtection="1">
      <protection hidden="1"/>
    </xf>
    <xf numFmtId="0" fontId="3" fillId="0" borderId="2" xfId="0" applyNumberFormat="1" applyFont="1" applyFill="1" applyBorder="1" applyAlignment="1" applyProtection="1">
      <protection hidden="1"/>
    </xf>
    <xf numFmtId="165" fontId="4" fillId="0" borderId="2" xfId="0" applyNumberFormat="1" applyFont="1" applyFill="1" applyBorder="1" applyAlignment="1" applyProtection="1">
      <protection hidden="1"/>
    </xf>
    <xf numFmtId="0" fontId="2" fillId="0" borderId="2" xfId="0" applyNumberFormat="1" applyFont="1" applyFill="1" applyBorder="1" applyAlignment="1" applyProtection="1">
      <protection hidden="1"/>
    </xf>
    <xf numFmtId="0" fontId="5" fillId="0" borderId="0" xfId="0" applyNumberFormat="1" applyFont="1" applyFill="1" applyAlignment="1" applyProtection="1">
      <alignment horizontal="right"/>
      <protection hidden="1"/>
    </xf>
    <xf numFmtId="0" fontId="5" fillId="0" borderId="0" xfId="0" applyNumberFormat="1" applyFont="1" applyFill="1" applyAlignment="1" applyProtection="1">
      <protection hidden="1"/>
    </xf>
    <xf numFmtId="0" fontId="7" fillId="0" borderId="0" xfId="0" applyNumberFormat="1" applyFont="1" applyFill="1" applyAlignment="1" applyProtection="1">
      <alignment horizontal="right"/>
      <protection hidden="1"/>
    </xf>
    <xf numFmtId="0" fontId="0" fillId="0" borderId="6" xfId="0" applyFill="1" applyBorder="1" applyProtection="1">
      <protection hidden="1"/>
    </xf>
    <xf numFmtId="0" fontId="0" fillId="0" borderId="4" xfId="0" applyFill="1" applyBorder="1" applyProtection="1">
      <protection hidden="1"/>
    </xf>
    <xf numFmtId="0" fontId="0" fillId="0" borderId="0" xfId="0" applyFill="1"/>
    <xf numFmtId="0" fontId="9" fillId="0" borderId="2" xfId="0" applyNumberFormat="1" applyFont="1" applyFill="1" applyBorder="1" applyAlignment="1" applyProtection="1">
      <alignment horizontal="left" wrapText="1"/>
      <protection hidden="1"/>
    </xf>
    <xf numFmtId="0" fontId="2" fillId="0" borderId="2" xfId="0" applyNumberFormat="1" applyFont="1" applyFill="1" applyBorder="1" applyAlignment="1" applyProtection="1">
      <alignment horizontal="centerContinuous" vertical="center"/>
      <protection hidden="1"/>
    </xf>
    <xf numFmtId="0" fontId="5" fillId="0" borderId="2" xfId="0" applyNumberFormat="1" applyFont="1" applyFill="1" applyBorder="1" applyAlignment="1" applyProtection="1">
      <alignment horizontal="center" vertical="center" wrapText="1"/>
      <protection hidden="1"/>
    </xf>
    <xf numFmtId="14" fontId="5" fillId="0" borderId="2" xfId="0" applyNumberFormat="1" applyFont="1" applyFill="1" applyBorder="1" applyAlignment="1" applyProtection="1">
      <alignment horizontal="center" vertical="center" wrapText="1"/>
      <protection hidden="1"/>
    </xf>
    <xf numFmtId="167" fontId="5" fillId="0" borderId="2" xfId="0" applyNumberFormat="1" applyFont="1" applyFill="1" applyBorder="1" applyAlignment="1" applyProtection="1">
      <alignment horizontal="center"/>
      <protection hidden="1"/>
    </xf>
    <xf numFmtId="165" fontId="5" fillId="0" borderId="2" xfId="0" applyNumberFormat="1" applyFont="1" applyFill="1" applyBorder="1" applyAlignment="1" applyProtection="1">
      <protection hidden="1"/>
    </xf>
    <xf numFmtId="0" fontId="2" fillId="0" borderId="2" xfId="0" applyNumberFormat="1" applyFont="1" applyFill="1" applyBorder="1" applyAlignment="1" applyProtection="1">
      <alignment horizontal="center"/>
      <protection hidden="1"/>
    </xf>
    <xf numFmtId="164" fontId="2" fillId="0" borderId="2" xfId="0" applyNumberFormat="1" applyFont="1" applyFill="1" applyBorder="1" applyAlignment="1" applyProtection="1">
      <protection hidden="1"/>
    </xf>
    <xf numFmtId="0" fontId="2" fillId="0" borderId="2" xfId="0" applyNumberFormat="1" applyFont="1" applyFill="1" applyBorder="1" applyAlignment="1" applyProtection="1">
      <alignment horizontal="center" vertical="center" wrapText="1"/>
      <protection hidden="1"/>
    </xf>
    <xf numFmtId="0" fontId="5" fillId="0" borderId="2" xfId="0" applyNumberFormat="1" applyFont="1" applyFill="1" applyBorder="1" applyAlignment="1" applyProtection="1">
      <alignment horizontal="left" wrapText="1"/>
      <protection hidden="1"/>
    </xf>
    <xf numFmtId="166" fontId="5" fillId="0" borderId="2" xfId="0" applyNumberFormat="1" applyFont="1" applyFill="1" applyBorder="1" applyAlignment="1" applyProtection="1">
      <alignment horizontal="left"/>
      <protection hidden="1"/>
    </xf>
    <xf numFmtId="0" fontId="5" fillId="0" borderId="2" xfId="0" applyNumberFormat="1" applyFont="1" applyFill="1" applyBorder="1" applyAlignment="1" applyProtection="1">
      <alignment horizontal="left" wrapText="1"/>
      <protection hidden="1"/>
    </xf>
    <xf numFmtId="0" fontId="0" fillId="0" borderId="0" xfId="0" applyFill="1" applyProtection="1">
      <protection hidden="1"/>
    </xf>
    <xf numFmtId="0" fontId="0" fillId="0" borderId="0" xfId="0" applyFill="1" applyAlignment="1" applyProtection="1">
      <alignment horizontal="center"/>
      <protection hidden="1"/>
    </xf>
    <xf numFmtId="0" fontId="0" fillId="0" borderId="0" xfId="0" applyFill="1" applyBorder="1" applyProtection="1">
      <protection hidden="1"/>
    </xf>
    <xf numFmtId="0" fontId="0" fillId="0" borderId="0" xfId="0" applyFill="1" applyAlignment="1">
      <alignment horizontal="center"/>
    </xf>
    <xf numFmtId="168" fontId="0" fillId="0" borderId="0" xfId="0" applyNumberFormat="1" applyFill="1"/>
    <xf numFmtId="169" fontId="0" fillId="0" borderId="0" xfId="0" applyNumberFormat="1" applyFill="1"/>
    <xf numFmtId="0" fontId="5" fillId="0" borderId="7" xfId="0" applyNumberFormat="1" applyFont="1" applyFill="1" applyBorder="1" applyAlignment="1" applyProtection="1">
      <alignment horizontal="left" wrapText="1"/>
      <protection hidden="1"/>
    </xf>
    <xf numFmtId="0" fontId="5" fillId="0" borderId="2" xfId="0" applyNumberFormat="1" applyFont="1" applyFill="1" applyBorder="1" applyAlignment="1" applyProtection="1">
      <alignment horizontal="left" wrapText="1"/>
      <protection hidden="1"/>
    </xf>
    <xf numFmtId="0" fontId="5" fillId="0" borderId="3" xfId="0" applyFont="1" applyBorder="1" applyAlignment="1">
      <alignment horizontal="left" wrapText="1"/>
    </xf>
    <xf numFmtId="0" fontId="5" fillId="0" borderId="2" xfId="0" applyNumberFormat="1" applyFont="1" applyFill="1" applyBorder="1" applyAlignment="1" applyProtection="1">
      <alignment horizontal="left" wrapText="1"/>
      <protection hidden="1"/>
    </xf>
    <xf numFmtId="0" fontId="5" fillId="0" borderId="2" xfId="0" applyNumberFormat="1" applyFont="1" applyFill="1" applyBorder="1" applyAlignment="1" applyProtection="1">
      <alignment horizontal="left" wrapText="1"/>
      <protection hidden="1"/>
    </xf>
    <xf numFmtId="0" fontId="5" fillId="0" borderId="2" xfId="0" applyNumberFormat="1" applyFont="1" applyFill="1" applyBorder="1" applyAlignment="1" applyProtection="1">
      <alignment horizontal="left" vertical="top" wrapText="1"/>
      <protection hidden="1"/>
    </xf>
    <xf numFmtId="0" fontId="12" fillId="0" borderId="2" xfId="0" applyNumberFormat="1" applyFont="1" applyFill="1" applyBorder="1" applyAlignment="1" applyProtection="1">
      <alignment horizontal="left" wrapText="1"/>
      <protection hidden="1"/>
    </xf>
    <xf numFmtId="0" fontId="5" fillId="0" borderId="2" xfId="0" applyNumberFormat="1" applyFont="1" applyFill="1" applyBorder="1" applyAlignment="1" applyProtection="1">
      <alignment horizontal="left" wrapText="1"/>
      <protection hidden="1"/>
    </xf>
    <xf numFmtId="0" fontId="5" fillId="0" borderId="7" xfId="0" applyNumberFormat="1" applyFont="1" applyFill="1" applyBorder="1" applyAlignment="1" applyProtection="1">
      <alignment horizontal="left" wrapText="1"/>
      <protection hidden="1"/>
    </xf>
    <xf numFmtId="0" fontId="2" fillId="0" borderId="2" xfId="0" applyNumberFormat="1" applyFont="1" applyFill="1" applyBorder="1" applyAlignment="1" applyProtection="1">
      <alignment horizontal="center" vertical="center" wrapText="1"/>
      <protection hidden="1"/>
    </xf>
    <xf numFmtId="0" fontId="1" fillId="0" borderId="0" xfId="0" applyNumberFormat="1" applyFont="1" applyFill="1" applyBorder="1" applyAlignment="1" applyProtection="1">
      <protection hidden="1"/>
    </xf>
    <xf numFmtId="170" fontId="13" fillId="0" borderId="9" xfId="0" applyNumberFormat="1" applyFont="1" applyFill="1" applyBorder="1" applyAlignment="1" applyProtection="1">
      <alignment horizontal="left"/>
      <protection hidden="1"/>
    </xf>
    <xf numFmtId="170" fontId="13" fillId="0" borderId="5" xfId="0" applyNumberFormat="1" applyFont="1" applyFill="1" applyBorder="1" applyAlignment="1" applyProtection="1">
      <alignment horizontal="left"/>
      <protection hidden="1"/>
    </xf>
    <xf numFmtId="170" fontId="13" fillId="0" borderId="10" xfId="0" applyNumberFormat="1" applyFont="1" applyFill="1" applyBorder="1" applyAlignment="1" applyProtection="1">
      <alignment horizontal="left"/>
      <protection hidden="1"/>
    </xf>
    <xf numFmtId="170" fontId="13" fillId="0" borderId="4" xfId="0" applyNumberFormat="1" applyFont="1" applyFill="1" applyBorder="1" applyAlignment="1" applyProtection="1">
      <alignment horizontal="left"/>
      <protection hidden="1"/>
    </xf>
    <xf numFmtId="0" fontId="12" fillId="0" borderId="5" xfId="0" applyNumberFormat="1" applyFont="1" applyFill="1" applyBorder="1" applyAlignment="1" applyProtection="1">
      <alignment horizontal="left"/>
      <protection hidden="1"/>
    </xf>
    <xf numFmtId="0" fontId="5" fillId="0" borderId="2" xfId="0" applyNumberFormat="1" applyFont="1" applyFill="1" applyBorder="1" applyAlignment="1" applyProtection="1">
      <alignment horizontal="left" wrapText="1"/>
      <protection hidden="1"/>
    </xf>
    <xf numFmtId="0" fontId="0" fillId="0" borderId="2" xfId="0" applyFill="1" applyBorder="1" applyAlignment="1">
      <alignment horizontal="left" wrapText="1"/>
    </xf>
    <xf numFmtId="167" fontId="5" fillId="0" borderId="2" xfId="0" applyNumberFormat="1" applyFont="1" applyFill="1" applyBorder="1" applyAlignment="1" applyProtection="1">
      <alignment horizontal="center"/>
      <protection hidden="1"/>
    </xf>
    <xf numFmtId="0" fontId="0" fillId="0" borderId="2" xfId="0" applyFill="1" applyBorder="1" applyAlignment="1">
      <alignment horizontal="center"/>
    </xf>
    <xf numFmtId="166" fontId="5" fillId="0" borderId="2" xfId="0" applyNumberFormat="1" applyFont="1" applyFill="1" applyBorder="1" applyAlignment="1" applyProtection="1">
      <alignment horizontal="left"/>
      <protection hidden="1"/>
    </xf>
    <xf numFmtId="0" fontId="0" fillId="0" borderId="2" xfId="0" applyFill="1" applyBorder="1" applyAlignment="1">
      <alignment horizontal="left"/>
    </xf>
    <xf numFmtId="0" fontId="8" fillId="0" borderId="0" xfId="0" applyNumberFormat="1" applyFont="1" applyFill="1" applyAlignment="1" applyProtection="1">
      <alignment horizontal="center"/>
      <protection hidden="1"/>
    </xf>
    <xf numFmtId="0" fontId="6" fillId="0" borderId="0" xfId="0" applyNumberFormat="1" applyFont="1" applyFill="1" applyAlignment="1" applyProtection="1">
      <alignment horizontal="center"/>
      <protection hidden="1"/>
    </xf>
    <xf numFmtId="0" fontId="0" fillId="0" borderId="0" xfId="0" applyNumberFormat="1" applyFont="1" applyFill="1" applyAlignment="1" applyProtection="1">
      <alignment horizontal="center"/>
      <protection hidden="1"/>
    </xf>
    <xf numFmtId="0" fontId="5" fillId="0" borderId="7" xfId="0" applyNumberFormat="1" applyFont="1" applyFill="1" applyBorder="1" applyAlignment="1" applyProtection="1">
      <alignment horizontal="left" wrapText="1"/>
      <protection hidden="1"/>
    </xf>
    <xf numFmtId="0" fontId="5" fillId="0" borderId="3" xfId="0" applyNumberFormat="1" applyFont="1" applyFill="1" applyBorder="1" applyAlignment="1" applyProtection="1">
      <alignment horizontal="left" wrapText="1"/>
      <protection hidden="1"/>
    </xf>
    <xf numFmtId="0" fontId="5" fillId="2" borderId="2" xfId="0" applyNumberFormat="1" applyFont="1" applyFill="1" applyBorder="1" applyAlignment="1" applyProtection="1">
      <alignment horizontal="left" wrapText="1"/>
      <protection hidden="1"/>
    </xf>
    <xf numFmtId="0" fontId="0" fillId="2" borderId="2" xfId="0" applyFill="1" applyBorder="1" applyAlignment="1">
      <alignment horizontal="left" wrapText="1"/>
    </xf>
    <xf numFmtId="0" fontId="5" fillId="0" borderId="8" xfId="0" applyNumberFormat="1" applyFont="1" applyFill="1" applyBorder="1" applyAlignment="1" applyProtection="1">
      <alignment horizontal="left" wrapText="1"/>
      <protection hidden="1"/>
    </xf>
    <xf numFmtId="0" fontId="2" fillId="0" borderId="2" xfId="0" applyNumberFormat="1" applyFont="1" applyFill="1" applyBorder="1" applyAlignment="1" applyProtection="1">
      <alignment horizontal="center" vertical="center" wrapText="1"/>
      <protection hidden="1"/>
    </xf>
    <xf numFmtId="0" fontId="9" fillId="0" borderId="7" xfId="0" applyNumberFormat="1" applyFont="1" applyFill="1" applyBorder="1" applyAlignment="1" applyProtection="1">
      <alignment horizontal="left" wrapText="1"/>
      <protection hidden="1"/>
    </xf>
    <xf numFmtId="0" fontId="0" fillId="0" borderId="8" xfId="0" applyFill="1" applyBorder="1" applyAlignment="1">
      <alignment horizontal="left" wrapText="1"/>
    </xf>
    <xf numFmtId="0" fontId="0" fillId="0" borderId="3" xfId="0" applyFill="1" applyBorder="1" applyAlignment="1">
      <alignment horizontal="left" wrapText="1"/>
    </xf>
    <xf numFmtId="0" fontId="0" fillId="0" borderId="8" xfId="0" applyBorder="1" applyAlignment="1">
      <alignment horizontal="left" wrapText="1"/>
    </xf>
    <xf numFmtId="0" fontId="0" fillId="0" borderId="3" xfId="0" applyBorder="1" applyAlignment="1">
      <alignment horizontal="left" wrapText="1"/>
    </xf>
    <xf numFmtId="167" fontId="5" fillId="0" borderId="7" xfId="0" applyNumberFormat="1" applyFont="1" applyFill="1" applyBorder="1" applyAlignment="1" applyProtection="1">
      <alignment horizontal="center"/>
      <protection hidden="1"/>
    </xf>
    <xf numFmtId="0" fontId="0" fillId="0" borderId="8" xfId="0" applyFill="1" applyBorder="1" applyAlignment="1">
      <alignment horizontal="center"/>
    </xf>
    <xf numFmtId="0" fontId="0" fillId="0" borderId="3" xfId="0" applyFill="1" applyBorder="1" applyAlignment="1">
      <alignment horizontal="center"/>
    </xf>
    <xf numFmtId="166" fontId="5" fillId="0" borderId="7" xfId="0" applyNumberFormat="1" applyFont="1" applyFill="1" applyBorder="1" applyAlignment="1" applyProtection="1">
      <alignment horizontal="left"/>
      <protection hidden="1"/>
    </xf>
    <xf numFmtId="0" fontId="0" fillId="0" borderId="8" xfId="0" applyFill="1" applyBorder="1" applyAlignment="1">
      <alignment horizontal="left"/>
    </xf>
    <xf numFmtId="0" fontId="0" fillId="0" borderId="3" xfId="0" applyFill="1" applyBorder="1" applyAlignment="1">
      <alignment horizontal="left"/>
    </xf>
    <xf numFmtId="167" fontId="5" fillId="0" borderId="3" xfId="0" applyNumberFormat="1" applyFont="1" applyFill="1" applyBorder="1" applyAlignment="1" applyProtection="1">
      <alignment horizontal="center"/>
      <protection hidden="1"/>
    </xf>
    <xf numFmtId="166" fontId="5" fillId="0" borderId="7" xfId="0" applyNumberFormat="1" applyFont="1" applyFill="1" applyBorder="1" applyAlignment="1" applyProtection="1">
      <alignment horizontal="center"/>
      <protection hidden="1"/>
    </xf>
    <xf numFmtId="166" fontId="5" fillId="0" borderId="3" xfId="0" applyNumberFormat="1" applyFont="1" applyFill="1" applyBorder="1" applyAlignment="1" applyProtection="1">
      <alignment horizontal="center"/>
      <protection hidden="1"/>
    </xf>
    <xf numFmtId="167" fontId="5" fillId="0" borderId="8" xfId="0" applyNumberFormat="1" applyFont="1" applyFill="1" applyBorder="1" applyAlignment="1" applyProtection="1">
      <alignment horizontal="center"/>
      <protection hidden="1"/>
    </xf>
    <xf numFmtId="0" fontId="5" fillId="0" borderId="7" xfId="0" applyNumberFormat="1" applyFont="1" applyFill="1" applyBorder="1" applyAlignment="1" applyProtection="1">
      <alignment horizontal="center" wrapText="1"/>
      <protection hidden="1"/>
    </xf>
    <xf numFmtId="0" fontId="5" fillId="0" borderId="8" xfId="0" applyNumberFormat="1" applyFont="1" applyFill="1" applyBorder="1" applyAlignment="1" applyProtection="1">
      <alignment horizontal="center" wrapText="1"/>
      <protection hidden="1"/>
    </xf>
    <xf numFmtId="0" fontId="5" fillId="0" borderId="3" xfId="0" applyNumberFormat="1" applyFont="1" applyFill="1" applyBorder="1" applyAlignment="1" applyProtection="1">
      <alignment horizontal="center" wrapText="1"/>
      <protection hidden="1"/>
    </xf>
    <xf numFmtId="166" fontId="5" fillId="0" borderId="8" xfId="0" applyNumberFormat="1" applyFont="1" applyFill="1" applyBorder="1" applyAlignment="1" applyProtection="1">
      <alignment horizontal="center"/>
      <protection hidden="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284"/>
  <sheetViews>
    <sheetView showGridLines="0" tabSelected="1" zoomScaleNormal="100" workbookViewId="0">
      <selection activeCell="E275" sqref="E275:E276"/>
    </sheetView>
  </sheetViews>
  <sheetFormatPr defaultColWidth="9.140625" defaultRowHeight="12.75" x14ac:dyDescent="0.2"/>
  <cols>
    <col min="1" max="1" width="2.7109375" style="11" customWidth="1"/>
    <col min="2" max="2" width="5.7109375" style="27" customWidth="1"/>
    <col min="3" max="3" width="23.140625" style="11" customWidth="1"/>
    <col min="4" max="4" width="12" style="11" customWidth="1"/>
    <col min="5" max="5" width="44.42578125" style="11" customWidth="1"/>
    <col min="6" max="6" width="5.5703125" style="11" customWidth="1"/>
    <col min="7" max="7" width="4.85546875" style="11" customWidth="1"/>
    <col min="8" max="8" width="51.140625" style="11" customWidth="1"/>
    <col min="9" max="9" width="16.7109375" style="11" customWidth="1"/>
    <col min="10" max="10" width="14.42578125" style="11" customWidth="1"/>
    <col min="11" max="11" width="15.85546875" style="11" customWidth="1"/>
    <col min="12" max="12" width="13.85546875" style="11" customWidth="1"/>
    <col min="13" max="13" width="12.85546875" style="11" customWidth="1"/>
    <col min="14" max="14" width="10.85546875" style="11" hidden="1" customWidth="1"/>
    <col min="15" max="15" width="12.28515625" style="11" customWidth="1"/>
    <col min="16" max="16" width="13.7109375" style="11" customWidth="1"/>
    <col min="17" max="17" width="15" style="11" customWidth="1"/>
    <col min="18" max="240" width="9.140625" style="11" customWidth="1"/>
    <col min="241" max="16384" width="9.140625" style="11"/>
  </cols>
  <sheetData>
    <row r="1" spans="1:18" ht="12.75" customHeight="1" x14ac:dyDescent="0.2">
      <c r="A1" s="24"/>
      <c r="B1" s="25"/>
      <c r="C1" s="24"/>
      <c r="D1" s="24"/>
      <c r="E1" s="24"/>
      <c r="F1" s="24"/>
      <c r="G1" s="24"/>
      <c r="H1" s="24"/>
      <c r="I1" s="24"/>
      <c r="J1" s="24"/>
      <c r="K1" s="24"/>
      <c r="L1" s="24"/>
      <c r="M1" s="6"/>
      <c r="N1" s="8"/>
      <c r="O1" s="6"/>
      <c r="P1" s="6"/>
      <c r="Q1" s="6"/>
      <c r="R1" s="24"/>
    </row>
    <row r="2" spans="1:18" ht="12.75" customHeight="1" x14ac:dyDescent="0.2">
      <c r="A2" s="24"/>
      <c r="B2" s="25"/>
      <c r="C2" s="24"/>
      <c r="D2" s="24"/>
      <c r="E2" s="24"/>
      <c r="F2" s="24"/>
      <c r="G2" s="24"/>
      <c r="H2" s="24"/>
      <c r="I2" s="24"/>
      <c r="J2" s="24"/>
      <c r="K2" s="24"/>
      <c r="L2" s="24"/>
      <c r="M2" s="7"/>
      <c r="N2" s="7"/>
      <c r="O2" s="7"/>
      <c r="P2" s="7"/>
      <c r="Q2" s="6"/>
      <c r="R2" s="24"/>
    </row>
    <row r="3" spans="1:18" ht="15" customHeight="1" x14ac:dyDescent="0.25">
      <c r="A3" s="24"/>
      <c r="B3" s="52" t="s">
        <v>186</v>
      </c>
      <c r="C3" s="53"/>
      <c r="D3" s="53"/>
      <c r="E3" s="53"/>
      <c r="F3" s="53"/>
      <c r="G3" s="53"/>
      <c r="H3" s="53"/>
      <c r="I3" s="53"/>
      <c r="J3" s="53"/>
      <c r="K3" s="53"/>
      <c r="L3" s="53"/>
      <c r="M3" s="53"/>
      <c r="N3" s="53"/>
      <c r="O3" s="53"/>
      <c r="P3" s="53"/>
      <c r="Q3" s="53"/>
      <c r="R3" s="24"/>
    </row>
    <row r="4" spans="1:18" ht="26.25" customHeight="1" x14ac:dyDescent="0.2">
      <c r="A4" s="24"/>
      <c r="B4" s="54" t="s">
        <v>227</v>
      </c>
      <c r="C4" s="54"/>
      <c r="D4" s="54"/>
      <c r="E4" s="54"/>
      <c r="F4" s="54"/>
      <c r="G4" s="54"/>
      <c r="H4" s="54"/>
      <c r="I4" s="54"/>
      <c r="J4" s="54"/>
      <c r="K4" s="54"/>
      <c r="L4" s="54"/>
      <c r="M4" s="54"/>
      <c r="N4" s="54"/>
      <c r="O4" s="54"/>
      <c r="P4" s="54"/>
      <c r="Q4" s="54"/>
      <c r="R4" s="24"/>
    </row>
    <row r="5" spans="1:18" ht="12.75" customHeight="1" x14ac:dyDescent="0.2">
      <c r="A5" s="24"/>
      <c r="B5" s="25"/>
      <c r="C5" s="24"/>
      <c r="D5" s="24"/>
      <c r="E5" s="24"/>
      <c r="F5" s="24"/>
      <c r="G5" s="24"/>
      <c r="H5" s="24"/>
      <c r="I5" s="24"/>
      <c r="J5" s="24"/>
      <c r="K5" s="24"/>
      <c r="L5" s="24"/>
      <c r="M5" s="24"/>
      <c r="N5" s="24"/>
      <c r="O5" s="24"/>
      <c r="P5" s="24"/>
      <c r="Q5" s="24"/>
      <c r="R5" s="24"/>
    </row>
    <row r="6" spans="1:18" ht="14.25" customHeight="1" x14ac:dyDescent="0.2">
      <c r="A6" s="24"/>
      <c r="B6" s="60" t="s">
        <v>185</v>
      </c>
      <c r="C6" s="60"/>
      <c r="D6" s="60" t="s">
        <v>184</v>
      </c>
      <c r="E6" s="60" t="s">
        <v>183</v>
      </c>
      <c r="F6" s="39"/>
      <c r="G6" s="39"/>
      <c r="H6" s="60" t="s">
        <v>182</v>
      </c>
      <c r="I6" s="60"/>
      <c r="J6" s="60"/>
      <c r="K6" s="60" t="s">
        <v>181</v>
      </c>
      <c r="L6" s="60"/>
      <c r="M6" s="60"/>
      <c r="N6" s="60"/>
      <c r="O6" s="60"/>
      <c r="P6" s="60"/>
      <c r="Q6" s="60"/>
      <c r="R6" s="24"/>
    </row>
    <row r="7" spans="1:18" ht="18.75" customHeight="1" x14ac:dyDescent="0.2">
      <c r="A7" s="24"/>
      <c r="B7" s="60"/>
      <c r="C7" s="60"/>
      <c r="D7" s="60"/>
      <c r="E7" s="60"/>
      <c r="F7" s="39"/>
      <c r="G7" s="39"/>
      <c r="H7" s="60" t="s">
        <v>180</v>
      </c>
      <c r="I7" s="60" t="s">
        <v>179</v>
      </c>
      <c r="J7" s="60" t="s">
        <v>178</v>
      </c>
      <c r="K7" s="13" t="s">
        <v>177</v>
      </c>
      <c r="L7" s="13"/>
      <c r="M7" s="13" t="s">
        <v>176</v>
      </c>
      <c r="N7" s="13"/>
      <c r="O7" s="60" t="s">
        <v>175</v>
      </c>
      <c r="P7" s="60" t="s">
        <v>174</v>
      </c>
      <c r="Q7" s="60"/>
      <c r="R7" s="24"/>
    </row>
    <row r="8" spans="1:18" ht="33.75" customHeight="1" x14ac:dyDescent="0.2">
      <c r="A8" s="24"/>
      <c r="B8" s="20" t="s">
        <v>173</v>
      </c>
      <c r="C8" s="20" t="s">
        <v>172</v>
      </c>
      <c r="D8" s="60"/>
      <c r="E8" s="60"/>
      <c r="F8" s="39"/>
      <c r="G8" s="39"/>
      <c r="H8" s="60"/>
      <c r="I8" s="60"/>
      <c r="J8" s="60"/>
      <c r="K8" s="20" t="s">
        <v>171</v>
      </c>
      <c r="L8" s="20" t="s">
        <v>170</v>
      </c>
      <c r="M8" s="20" t="s">
        <v>171</v>
      </c>
      <c r="N8" s="20" t="s">
        <v>170</v>
      </c>
      <c r="O8" s="60"/>
      <c r="P8" s="20" t="s">
        <v>169</v>
      </c>
      <c r="Q8" s="20" t="s">
        <v>168</v>
      </c>
      <c r="R8" s="24"/>
    </row>
    <row r="9" spans="1:18" ht="12" customHeight="1" x14ac:dyDescent="0.2">
      <c r="A9" s="24"/>
      <c r="B9" s="14">
        <v>1</v>
      </c>
      <c r="C9" s="14">
        <v>2</v>
      </c>
      <c r="D9" s="14">
        <v>3</v>
      </c>
      <c r="E9" s="14">
        <v>4</v>
      </c>
      <c r="F9" s="14"/>
      <c r="G9" s="14"/>
      <c r="H9" s="15" t="s">
        <v>167</v>
      </c>
      <c r="I9" s="14">
        <v>11</v>
      </c>
      <c r="J9" s="14">
        <v>12</v>
      </c>
      <c r="K9" s="14">
        <v>13</v>
      </c>
      <c r="L9" s="14">
        <v>14</v>
      </c>
      <c r="M9" s="14">
        <v>15</v>
      </c>
      <c r="N9" s="14"/>
      <c r="O9" s="14">
        <v>16</v>
      </c>
      <c r="P9" s="14">
        <v>17</v>
      </c>
      <c r="Q9" s="14">
        <v>18</v>
      </c>
      <c r="R9" s="24"/>
    </row>
    <row r="10" spans="1:18" ht="57" customHeight="1" x14ac:dyDescent="0.2">
      <c r="A10" s="9"/>
      <c r="B10" s="16">
        <v>50</v>
      </c>
      <c r="C10" s="21" t="s">
        <v>0</v>
      </c>
      <c r="D10" s="22">
        <v>301010001</v>
      </c>
      <c r="E10" s="21" t="s">
        <v>166</v>
      </c>
      <c r="F10" s="37"/>
      <c r="G10" s="37"/>
      <c r="H10" s="21" t="s">
        <v>208</v>
      </c>
      <c r="I10" s="21" t="s">
        <v>165</v>
      </c>
      <c r="J10" s="21" t="s">
        <v>5</v>
      </c>
      <c r="K10" s="17">
        <f>SUM(K11:K16)</f>
        <v>69840.096999999994</v>
      </c>
      <c r="L10" s="17">
        <f t="shared" ref="L10:Q10" si="0">SUM(L11:L16)</f>
        <v>14972.157999999999</v>
      </c>
      <c r="M10" s="17">
        <f t="shared" si="0"/>
        <v>123195.666</v>
      </c>
      <c r="N10" s="17">
        <f t="shared" si="0"/>
        <v>0</v>
      </c>
      <c r="O10" s="17">
        <f t="shared" si="0"/>
        <v>52202.14</v>
      </c>
      <c r="P10" s="17">
        <f t="shared" si="0"/>
        <v>49246.7</v>
      </c>
      <c r="Q10" s="17">
        <f t="shared" si="0"/>
        <v>48632.9</v>
      </c>
      <c r="R10" s="10"/>
    </row>
    <row r="11" spans="1:18" ht="12.75" customHeight="1" x14ac:dyDescent="0.2">
      <c r="A11" s="9"/>
      <c r="B11" s="16"/>
      <c r="C11" s="21"/>
      <c r="D11" s="22"/>
      <c r="E11" s="21"/>
      <c r="F11" s="41">
        <v>4</v>
      </c>
      <c r="G11" s="41">
        <v>10</v>
      </c>
      <c r="H11" s="21"/>
      <c r="I11" s="21"/>
      <c r="J11" s="21"/>
      <c r="K11" s="4">
        <v>14972.308999999999</v>
      </c>
      <c r="L11" s="4">
        <v>14972.157999999999</v>
      </c>
      <c r="M11" s="4">
        <v>11817.5</v>
      </c>
      <c r="N11" s="4">
        <v>0</v>
      </c>
      <c r="O11" s="4">
        <v>11817.5</v>
      </c>
      <c r="P11" s="4">
        <v>11817.5</v>
      </c>
      <c r="Q11" s="4">
        <v>11817.5</v>
      </c>
      <c r="R11" s="10"/>
    </row>
    <row r="12" spans="1:18" ht="12.75" customHeight="1" x14ac:dyDescent="0.2">
      <c r="A12" s="9"/>
      <c r="B12" s="16"/>
      <c r="C12" s="21"/>
      <c r="D12" s="22"/>
      <c r="E12" s="21"/>
      <c r="F12" s="42">
        <v>1</v>
      </c>
      <c r="G12" s="42">
        <v>11</v>
      </c>
      <c r="H12" s="21"/>
      <c r="I12" s="21"/>
      <c r="J12" s="21"/>
      <c r="K12" s="4">
        <v>17848.942999999999</v>
      </c>
      <c r="L12" s="4">
        <v>0</v>
      </c>
      <c r="M12" s="4">
        <v>40000</v>
      </c>
      <c r="N12" s="4">
        <v>0</v>
      </c>
      <c r="O12" s="4">
        <v>27733.439999999999</v>
      </c>
      <c r="P12" s="4">
        <v>24778</v>
      </c>
      <c r="Q12" s="4">
        <v>25211.8</v>
      </c>
      <c r="R12" s="10"/>
    </row>
    <row r="13" spans="1:18" ht="12.75" customHeight="1" x14ac:dyDescent="0.2">
      <c r="A13" s="9"/>
      <c r="B13" s="16"/>
      <c r="C13" s="21"/>
      <c r="D13" s="22"/>
      <c r="E13" s="21"/>
      <c r="F13" s="42">
        <v>1</v>
      </c>
      <c r="G13" s="42">
        <v>13</v>
      </c>
      <c r="H13" s="21"/>
      <c r="I13" s="21"/>
      <c r="J13" s="21"/>
      <c r="K13" s="4">
        <v>163</v>
      </c>
      <c r="L13" s="4">
        <v>0</v>
      </c>
      <c r="M13" s="4">
        <v>0</v>
      </c>
      <c r="N13" s="4">
        <v>0</v>
      </c>
      <c r="O13" s="4">
        <v>0</v>
      </c>
      <c r="P13" s="4">
        <v>0</v>
      </c>
      <c r="Q13" s="4">
        <v>0</v>
      </c>
      <c r="R13" s="10"/>
    </row>
    <row r="14" spans="1:18" ht="12.75" customHeight="1" x14ac:dyDescent="0.2">
      <c r="A14" s="9"/>
      <c r="B14" s="16"/>
      <c r="C14" s="21"/>
      <c r="D14" s="22"/>
      <c r="E14" s="21"/>
      <c r="F14" s="42">
        <v>4</v>
      </c>
      <c r="G14" s="42">
        <v>1</v>
      </c>
      <c r="H14" s="21"/>
      <c r="I14" s="21"/>
      <c r="J14" s="21"/>
      <c r="K14" s="4">
        <v>1E-3</v>
      </c>
      <c r="L14" s="4">
        <v>0</v>
      </c>
      <c r="M14" s="4">
        <v>2187.3609999999999</v>
      </c>
      <c r="N14" s="4">
        <v>0</v>
      </c>
      <c r="O14" s="4">
        <v>2651.2</v>
      </c>
      <c r="P14" s="4">
        <v>2651.2</v>
      </c>
      <c r="Q14" s="4">
        <v>1603.6</v>
      </c>
      <c r="R14" s="10"/>
    </row>
    <row r="15" spans="1:18" ht="12.75" customHeight="1" x14ac:dyDescent="0.2">
      <c r="A15" s="9"/>
      <c r="B15" s="16"/>
      <c r="C15" s="21"/>
      <c r="D15" s="22"/>
      <c r="E15" s="21"/>
      <c r="F15" s="42">
        <v>5</v>
      </c>
      <c r="G15" s="42">
        <v>3</v>
      </c>
      <c r="H15" s="21"/>
      <c r="I15" s="21"/>
      <c r="J15" s="21"/>
      <c r="K15" s="4">
        <v>0</v>
      </c>
      <c r="L15" s="4">
        <v>0</v>
      </c>
      <c r="M15" s="4">
        <v>0</v>
      </c>
      <c r="N15" s="4">
        <v>0</v>
      </c>
      <c r="O15" s="4">
        <v>10000</v>
      </c>
      <c r="P15" s="4">
        <v>10000</v>
      </c>
      <c r="Q15" s="4">
        <v>10000</v>
      </c>
      <c r="R15" s="10"/>
    </row>
    <row r="16" spans="1:18" ht="12.75" customHeight="1" x14ac:dyDescent="0.2">
      <c r="A16" s="9"/>
      <c r="B16" s="16"/>
      <c r="C16" s="21"/>
      <c r="D16" s="22"/>
      <c r="E16" s="21"/>
      <c r="F16" s="43">
        <v>5</v>
      </c>
      <c r="G16" s="43">
        <v>5</v>
      </c>
      <c r="H16" s="21"/>
      <c r="I16" s="21"/>
      <c r="J16" s="21"/>
      <c r="K16" s="4">
        <v>36855.843999999997</v>
      </c>
      <c r="L16" s="4">
        <v>0</v>
      </c>
      <c r="M16" s="4">
        <v>69190.804999999993</v>
      </c>
      <c r="N16" s="4">
        <v>0</v>
      </c>
      <c r="O16" s="4">
        <v>0</v>
      </c>
      <c r="P16" s="4">
        <v>0</v>
      </c>
      <c r="Q16" s="4">
        <v>0</v>
      </c>
      <c r="R16" s="10"/>
    </row>
    <row r="17" spans="1:18" ht="136.5" customHeight="1" x14ac:dyDescent="0.2">
      <c r="A17" s="9"/>
      <c r="B17" s="16">
        <v>480</v>
      </c>
      <c r="C17" s="21" t="s">
        <v>64</v>
      </c>
      <c r="D17" s="22">
        <v>301010003</v>
      </c>
      <c r="E17" s="21" t="s">
        <v>164</v>
      </c>
      <c r="F17" s="37"/>
      <c r="G17" s="37"/>
      <c r="H17" s="36" t="s">
        <v>266</v>
      </c>
      <c r="I17" s="36" t="s">
        <v>267</v>
      </c>
      <c r="J17" s="36" t="s">
        <v>268</v>
      </c>
      <c r="K17" s="17">
        <f>SUM(K18:K23)</f>
        <v>110575.493</v>
      </c>
      <c r="L17" s="17">
        <f t="shared" ref="L17:Q17" si="1">SUM(L18:L23)</f>
        <v>98594.877000000008</v>
      </c>
      <c r="M17" s="17">
        <f t="shared" si="1"/>
        <v>156396.85100000002</v>
      </c>
      <c r="N17" s="17">
        <f t="shared" si="1"/>
        <v>0</v>
      </c>
      <c r="O17" s="17">
        <f t="shared" si="1"/>
        <v>97811.25</v>
      </c>
      <c r="P17" s="17">
        <f t="shared" si="1"/>
        <v>102089.83</v>
      </c>
      <c r="Q17" s="17">
        <f t="shared" si="1"/>
        <v>102078.93</v>
      </c>
      <c r="R17" s="10"/>
    </row>
    <row r="18" spans="1:18" ht="12.75" customHeight="1" x14ac:dyDescent="0.2">
      <c r="A18" s="9"/>
      <c r="B18" s="16"/>
      <c r="C18" s="21"/>
      <c r="D18" s="22"/>
      <c r="E18" s="21"/>
      <c r="F18" s="41">
        <v>1</v>
      </c>
      <c r="G18" s="41">
        <v>13</v>
      </c>
      <c r="H18" s="21"/>
      <c r="I18" s="21"/>
      <c r="J18" s="21"/>
      <c r="K18" s="4">
        <v>43808.074000000001</v>
      </c>
      <c r="L18" s="4">
        <v>42671.739000000001</v>
      </c>
      <c r="M18" s="4">
        <v>50535.296000000002</v>
      </c>
      <c r="N18" s="4">
        <v>0</v>
      </c>
      <c r="O18" s="4">
        <v>48087.47</v>
      </c>
      <c r="P18" s="4">
        <v>49623.69</v>
      </c>
      <c r="Q18" s="4">
        <v>49623.69</v>
      </c>
      <c r="R18" s="10"/>
    </row>
    <row r="19" spans="1:18" ht="12.75" customHeight="1" x14ac:dyDescent="0.2">
      <c r="A19" s="9"/>
      <c r="B19" s="16"/>
      <c r="C19" s="21"/>
      <c r="D19" s="22"/>
      <c r="E19" s="21"/>
      <c r="F19" s="42">
        <v>4</v>
      </c>
      <c r="G19" s="42">
        <v>5</v>
      </c>
      <c r="H19" s="21"/>
      <c r="I19" s="21"/>
      <c r="J19" s="21"/>
      <c r="K19" s="4">
        <v>3000</v>
      </c>
      <c r="L19" s="4">
        <v>1767.9259999999999</v>
      </c>
      <c r="M19" s="4">
        <v>4226.24</v>
      </c>
      <c r="N19" s="4">
        <v>0</v>
      </c>
      <c r="O19" s="4">
        <v>0</v>
      </c>
      <c r="P19" s="4">
        <v>0</v>
      </c>
      <c r="Q19" s="4">
        <v>0</v>
      </c>
      <c r="R19" s="10"/>
    </row>
    <row r="20" spans="1:18" ht="12.75" customHeight="1" x14ac:dyDescent="0.2">
      <c r="A20" s="9"/>
      <c r="B20" s="16"/>
      <c r="C20" s="21"/>
      <c r="D20" s="22"/>
      <c r="E20" s="21"/>
      <c r="F20" s="42">
        <v>5</v>
      </c>
      <c r="G20" s="42">
        <v>2</v>
      </c>
      <c r="H20" s="21"/>
      <c r="I20" s="21"/>
      <c r="J20" s="21"/>
      <c r="K20" s="4">
        <v>6881.9189999999999</v>
      </c>
      <c r="L20" s="4">
        <v>4103.26</v>
      </c>
      <c r="M20" s="4">
        <v>8034.1589999999997</v>
      </c>
      <c r="N20" s="4">
        <v>0</v>
      </c>
      <c r="O20" s="4">
        <v>0</v>
      </c>
      <c r="P20" s="4">
        <v>0</v>
      </c>
      <c r="Q20" s="4">
        <v>0</v>
      </c>
      <c r="R20" s="10"/>
    </row>
    <row r="21" spans="1:18" ht="12.75" customHeight="1" x14ac:dyDescent="0.2">
      <c r="A21" s="9"/>
      <c r="B21" s="16"/>
      <c r="C21" s="21"/>
      <c r="D21" s="22"/>
      <c r="E21" s="21"/>
      <c r="F21" s="42">
        <v>10</v>
      </c>
      <c r="G21" s="42">
        <v>4</v>
      </c>
      <c r="H21" s="21"/>
      <c r="I21" s="21"/>
      <c r="J21" s="21"/>
      <c r="K21" s="4">
        <v>0</v>
      </c>
      <c r="L21" s="4">
        <v>0</v>
      </c>
      <c r="M21" s="4">
        <v>2579.1999999999998</v>
      </c>
      <c r="N21" s="4">
        <v>0</v>
      </c>
      <c r="O21" s="4">
        <v>1639.1</v>
      </c>
      <c r="P21" s="4">
        <v>3043.5</v>
      </c>
      <c r="Q21" s="4">
        <v>3032.6</v>
      </c>
      <c r="R21" s="10"/>
    </row>
    <row r="22" spans="1:18" ht="12.75" customHeight="1" x14ac:dyDescent="0.2">
      <c r="A22" s="9"/>
      <c r="B22" s="16"/>
      <c r="C22" s="21"/>
      <c r="D22" s="22"/>
      <c r="E22" s="21"/>
      <c r="F22" s="42">
        <v>1</v>
      </c>
      <c r="G22" s="42">
        <v>13</v>
      </c>
      <c r="H22" s="21"/>
      <c r="I22" s="21"/>
      <c r="J22" s="21"/>
      <c r="K22" s="4">
        <v>8808.5609999999997</v>
      </c>
      <c r="L22" s="4">
        <v>2091.4050000000002</v>
      </c>
      <c r="M22" s="4">
        <v>43183.156000000003</v>
      </c>
      <c r="N22" s="4">
        <v>0</v>
      </c>
      <c r="O22" s="4">
        <v>0</v>
      </c>
      <c r="P22" s="4">
        <v>0</v>
      </c>
      <c r="Q22" s="4">
        <v>0</v>
      </c>
      <c r="R22" s="10"/>
    </row>
    <row r="23" spans="1:18" ht="12.75" customHeight="1" x14ac:dyDescent="0.2">
      <c r="A23" s="9"/>
      <c r="B23" s="16"/>
      <c r="C23" s="21"/>
      <c r="D23" s="22"/>
      <c r="E23" s="21"/>
      <c r="F23" s="43">
        <v>4</v>
      </c>
      <c r="G23" s="43">
        <v>12</v>
      </c>
      <c r="H23" s="21"/>
      <c r="I23" s="21"/>
      <c r="J23" s="21"/>
      <c r="K23" s="4">
        <v>48076.938999999998</v>
      </c>
      <c r="L23" s="4">
        <v>47960.546999999999</v>
      </c>
      <c r="M23" s="4">
        <v>47838.8</v>
      </c>
      <c r="N23" s="4">
        <v>0</v>
      </c>
      <c r="O23" s="4">
        <v>48084.68</v>
      </c>
      <c r="P23" s="4">
        <v>49422.64</v>
      </c>
      <c r="Q23" s="4">
        <v>49422.64</v>
      </c>
      <c r="R23" s="10"/>
    </row>
    <row r="24" spans="1:18" ht="123" customHeight="1" x14ac:dyDescent="0.2">
      <c r="A24" s="9"/>
      <c r="B24" s="16">
        <v>480</v>
      </c>
      <c r="C24" s="21" t="s">
        <v>64</v>
      </c>
      <c r="D24" s="22">
        <v>301010005</v>
      </c>
      <c r="E24" s="21" t="s">
        <v>163</v>
      </c>
      <c r="F24" s="37"/>
      <c r="G24" s="37"/>
      <c r="H24" s="21" t="s">
        <v>159</v>
      </c>
      <c r="I24" s="21" t="s">
        <v>162</v>
      </c>
      <c r="J24" s="21" t="s">
        <v>9</v>
      </c>
      <c r="K24" s="17">
        <f>K25</f>
        <v>2859.3960000000002</v>
      </c>
      <c r="L24" s="17">
        <f t="shared" ref="L24:Q24" si="2">L25</f>
        <v>2179.8910000000001</v>
      </c>
      <c r="M24" s="17">
        <f t="shared" si="2"/>
        <v>1320.1949999999999</v>
      </c>
      <c r="N24" s="17">
        <f t="shared" si="2"/>
        <v>0</v>
      </c>
      <c r="O24" s="17">
        <f t="shared" si="2"/>
        <v>0</v>
      </c>
      <c r="P24" s="17">
        <f t="shared" si="2"/>
        <v>0</v>
      </c>
      <c r="Q24" s="17">
        <f t="shared" si="2"/>
        <v>0</v>
      </c>
      <c r="R24" s="10"/>
    </row>
    <row r="25" spans="1:18" ht="12.75" customHeight="1" x14ac:dyDescent="0.2">
      <c r="A25" s="9"/>
      <c r="B25" s="16"/>
      <c r="C25" s="21"/>
      <c r="D25" s="22"/>
      <c r="E25" s="21"/>
      <c r="F25" s="44">
        <v>4</v>
      </c>
      <c r="G25" s="44">
        <v>9</v>
      </c>
      <c r="H25" s="21"/>
      <c r="I25" s="21"/>
      <c r="J25" s="21"/>
      <c r="K25" s="4">
        <v>2859.3960000000002</v>
      </c>
      <c r="L25" s="4">
        <v>2179.8910000000001</v>
      </c>
      <c r="M25" s="4">
        <v>1320.1949999999999</v>
      </c>
      <c r="N25" s="4">
        <v>0</v>
      </c>
      <c r="O25" s="4">
        <v>0</v>
      </c>
      <c r="P25" s="4">
        <v>0</v>
      </c>
      <c r="Q25" s="4">
        <v>0</v>
      </c>
      <c r="R25" s="10"/>
    </row>
    <row r="26" spans="1:18" ht="91.5" customHeight="1" x14ac:dyDescent="0.2">
      <c r="A26" s="9"/>
      <c r="B26" s="16">
        <v>40</v>
      </c>
      <c r="C26" s="21" t="s">
        <v>36</v>
      </c>
      <c r="D26" s="22">
        <v>301010006</v>
      </c>
      <c r="E26" s="21" t="s">
        <v>161</v>
      </c>
      <c r="F26" s="37"/>
      <c r="G26" s="37"/>
      <c r="H26" s="21" t="s">
        <v>159</v>
      </c>
      <c r="I26" s="21" t="s">
        <v>10</v>
      </c>
      <c r="J26" s="21" t="s">
        <v>9</v>
      </c>
      <c r="K26" s="17">
        <f>K27</f>
        <v>70063.413</v>
      </c>
      <c r="L26" s="17">
        <f t="shared" ref="L26:Q26" si="3">L27</f>
        <v>68419.171000000002</v>
      </c>
      <c r="M26" s="17">
        <f t="shared" si="3"/>
        <v>1644.242</v>
      </c>
      <c r="N26" s="17">
        <f t="shared" si="3"/>
        <v>0</v>
      </c>
      <c r="O26" s="17">
        <f t="shared" si="3"/>
        <v>0</v>
      </c>
      <c r="P26" s="17">
        <f t="shared" si="3"/>
        <v>0</v>
      </c>
      <c r="Q26" s="17">
        <f t="shared" si="3"/>
        <v>0</v>
      </c>
      <c r="R26" s="10"/>
    </row>
    <row r="27" spans="1:18" ht="12.75" customHeight="1" x14ac:dyDescent="0.2">
      <c r="A27" s="9"/>
      <c r="B27" s="16"/>
      <c r="C27" s="21"/>
      <c r="D27" s="22"/>
      <c r="E27" s="21"/>
      <c r="F27" s="44">
        <v>4</v>
      </c>
      <c r="G27" s="44">
        <v>8</v>
      </c>
      <c r="H27" s="21"/>
      <c r="I27" s="21"/>
      <c r="J27" s="21"/>
      <c r="K27" s="4">
        <v>70063.413</v>
      </c>
      <c r="L27" s="4">
        <v>68419.171000000002</v>
      </c>
      <c r="M27" s="4">
        <v>1644.242</v>
      </c>
      <c r="N27" s="4">
        <v>0</v>
      </c>
      <c r="O27" s="4">
        <v>0</v>
      </c>
      <c r="P27" s="4">
        <v>0</v>
      </c>
      <c r="Q27" s="4">
        <v>0</v>
      </c>
      <c r="R27" s="10"/>
    </row>
    <row r="28" spans="1:18" ht="135.75" customHeight="1" x14ac:dyDescent="0.2">
      <c r="A28" s="9"/>
      <c r="B28" s="16">
        <v>40</v>
      </c>
      <c r="C28" s="21" t="s">
        <v>36</v>
      </c>
      <c r="D28" s="22">
        <v>301010007</v>
      </c>
      <c r="E28" s="21" t="s">
        <v>160</v>
      </c>
      <c r="F28" s="37"/>
      <c r="G28" s="37"/>
      <c r="H28" s="34" t="s">
        <v>258</v>
      </c>
      <c r="I28" s="21" t="s">
        <v>256</v>
      </c>
      <c r="J28" s="21" t="s">
        <v>257</v>
      </c>
      <c r="K28" s="17">
        <f>K29</f>
        <v>20763.451000000001</v>
      </c>
      <c r="L28" s="17">
        <f t="shared" ref="L28:Q28" si="4">L29</f>
        <v>20763.451000000001</v>
      </c>
      <c r="M28" s="17">
        <f t="shared" si="4"/>
        <v>25274.9</v>
      </c>
      <c r="N28" s="17">
        <f t="shared" si="4"/>
        <v>0</v>
      </c>
      <c r="O28" s="17">
        <f t="shared" si="4"/>
        <v>26115.8</v>
      </c>
      <c r="P28" s="17">
        <f t="shared" si="4"/>
        <v>27094.7</v>
      </c>
      <c r="Q28" s="17">
        <f t="shared" si="4"/>
        <v>28109.3</v>
      </c>
      <c r="R28" s="10"/>
    </row>
    <row r="29" spans="1:18" ht="12.75" customHeight="1" x14ac:dyDescent="0.2">
      <c r="A29" s="9"/>
      <c r="B29" s="16"/>
      <c r="C29" s="21"/>
      <c r="D29" s="22"/>
      <c r="E29" s="21"/>
      <c r="F29" s="44">
        <v>4</v>
      </c>
      <c r="G29" s="44">
        <v>8</v>
      </c>
      <c r="H29" s="21"/>
      <c r="I29" s="21"/>
      <c r="J29" s="21"/>
      <c r="K29" s="4">
        <v>20763.451000000001</v>
      </c>
      <c r="L29" s="4">
        <v>20763.451000000001</v>
      </c>
      <c r="M29" s="4">
        <v>25274.9</v>
      </c>
      <c r="N29" s="4">
        <v>0</v>
      </c>
      <c r="O29" s="4">
        <v>26115.8</v>
      </c>
      <c r="P29" s="4">
        <v>27094.7</v>
      </c>
      <c r="Q29" s="4">
        <v>28109.3</v>
      </c>
      <c r="R29" s="10"/>
    </row>
    <row r="30" spans="1:18" ht="57" customHeight="1" x14ac:dyDescent="0.2">
      <c r="A30" s="9"/>
      <c r="B30" s="16">
        <v>40</v>
      </c>
      <c r="C30" s="21" t="s">
        <v>36</v>
      </c>
      <c r="D30" s="22">
        <v>301010008</v>
      </c>
      <c r="E30" s="21" t="s">
        <v>158</v>
      </c>
      <c r="F30" s="37"/>
      <c r="G30" s="37"/>
      <c r="H30" s="21" t="s">
        <v>288</v>
      </c>
      <c r="I30" s="21" t="s">
        <v>42</v>
      </c>
      <c r="J30" s="21" t="s">
        <v>5</v>
      </c>
      <c r="K30" s="17">
        <f>K31</f>
        <v>1759.616</v>
      </c>
      <c r="L30" s="17">
        <f t="shared" ref="L30:Q30" si="5">L31</f>
        <v>1759.616</v>
      </c>
      <c r="M30" s="17">
        <f t="shared" si="5"/>
        <v>0</v>
      </c>
      <c r="N30" s="17">
        <f t="shared" si="5"/>
        <v>0</v>
      </c>
      <c r="O30" s="17">
        <f t="shared" si="5"/>
        <v>0</v>
      </c>
      <c r="P30" s="17">
        <f t="shared" si="5"/>
        <v>0</v>
      </c>
      <c r="Q30" s="17">
        <f t="shared" si="5"/>
        <v>0</v>
      </c>
      <c r="R30" s="10"/>
    </row>
    <row r="31" spans="1:18" ht="12.75" customHeight="1" x14ac:dyDescent="0.2">
      <c r="A31" s="9"/>
      <c r="B31" s="16"/>
      <c r="C31" s="21"/>
      <c r="D31" s="22"/>
      <c r="E31" s="21"/>
      <c r="F31" s="44">
        <v>4</v>
      </c>
      <c r="G31" s="44">
        <v>8</v>
      </c>
      <c r="H31" s="21"/>
      <c r="I31" s="21"/>
      <c r="J31" s="21"/>
      <c r="K31" s="4">
        <v>1759.616</v>
      </c>
      <c r="L31" s="4">
        <v>1759.616</v>
      </c>
      <c r="M31" s="4">
        <v>0</v>
      </c>
      <c r="N31" s="4">
        <v>0</v>
      </c>
      <c r="O31" s="4">
        <v>0</v>
      </c>
      <c r="P31" s="4">
        <v>0</v>
      </c>
      <c r="Q31" s="4">
        <v>0</v>
      </c>
      <c r="R31" s="10"/>
    </row>
    <row r="32" spans="1:18" ht="164.25" customHeight="1" x14ac:dyDescent="0.2">
      <c r="A32" s="9"/>
      <c r="B32" s="16"/>
      <c r="C32" s="21" t="s">
        <v>36</v>
      </c>
      <c r="D32" s="22">
        <v>301010011</v>
      </c>
      <c r="E32" s="21" t="s">
        <v>157</v>
      </c>
      <c r="F32" s="37"/>
      <c r="G32" s="37"/>
      <c r="H32" s="33" t="s">
        <v>243</v>
      </c>
      <c r="I32" s="21" t="s">
        <v>10</v>
      </c>
      <c r="J32" s="21" t="s">
        <v>9</v>
      </c>
      <c r="K32" s="17">
        <f>SUM(K33:K38)</f>
        <v>215</v>
      </c>
      <c r="L32" s="17">
        <f t="shared" ref="L32:Q32" si="6">SUM(L33:L38)</f>
        <v>215</v>
      </c>
      <c r="M32" s="17">
        <f t="shared" si="6"/>
        <v>165</v>
      </c>
      <c r="N32" s="17">
        <f t="shared" si="6"/>
        <v>0</v>
      </c>
      <c r="O32" s="17">
        <f t="shared" si="6"/>
        <v>355.33000000000004</v>
      </c>
      <c r="P32" s="17">
        <f t="shared" si="6"/>
        <v>215</v>
      </c>
      <c r="Q32" s="17">
        <f t="shared" si="6"/>
        <v>215</v>
      </c>
      <c r="R32" s="10"/>
    </row>
    <row r="33" spans="1:18" ht="12.75" customHeight="1" x14ac:dyDescent="0.2">
      <c r="A33" s="9"/>
      <c r="B33" s="16"/>
      <c r="C33" s="21"/>
      <c r="D33" s="22"/>
      <c r="E33" s="21"/>
      <c r="F33" s="41">
        <v>12</v>
      </c>
      <c r="G33" s="41">
        <v>1</v>
      </c>
      <c r="H33" s="21"/>
      <c r="I33" s="21"/>
      <c r="J33" s="21"/>
      <c r="K33" s="4">
        <v>66.2</v>
      </c>
      <c r="L33" s="4">
        <v>66.2</v>
      </c>
      <c r="M33" s="4">
        <v>66.2</v>
      </c>
      <c r="N33" s="4">
        <v>0</v>
      </c>
      <c r="O33" s="4">
        <v>114.3</v>
      </c>
      <c r="P33" s="4">
        <v>66.2</v>
      </c>
      <c r="Q33" s="4">
        <v>66.2</v>
      </c>
      <c r="R33" s="10"/>
    </row>
    <row r="34" spans="1:18" ht="12.75" customHeight="1" x14ac:dyDescent="0.2">
      <c r="A34" s="9"/>
      <c r="B34" s="16"/>
      <c r="C34" s="21"/>
      <c r="D34" s="22"/>
      <c r="E34" s="21"/>
      <c r="F34" s="42">
        <v>12</v>
      </c>
      <c r="G34" s="42">
        <v>2</v>
      </c>
      <c r="H34" s="21"/>
      <c r="I34" s="21"/>
      <c r="J34" s="21"/>
      <c r="K34" s="4">
        <v>50</v>
      </c>
      <c r="L34" s="4">
        <v>50</v>
      </c>
      <c r="M34" s="4">
        <v>0</v>
      </c>
      <c r="N34" s="4">
        <v>0</v>
      </c>
      <c r="O34" s="4">
        <v>71.400000000000006</v>
      </c>
      <c r="P34" s="4">
        <v>50</v>
      </c>
      <c r="Q34" s="4">
        <v>50</v>
      </c>
      <c r="R34" s="10"/>
    </row>
    <row r="35" spans="1:18" ht="12.75" customHeight="1" x14ac:dyDescent="0.2">
      <c r="A35" s="9"/>
      <c r="B35" s="66">
        <v>230</v>
      </c>
      <c r="C35" s="55" t="s">
        <v>231</v>
      </c>
      <c r="D35" s="73"/>
      <c r="E35" s="55"/>
      <c r="F35" s="42">
        <v>7</v>
      </c>
      <c r="G35" s="42">
        <v>3</v>
      </c>
      <c r="H35" s="55" t="s">
        <v>240</v>
      </c>
      <c r="I35" s="55" t="s">
        <v>241</v>
      </c>
      <c r="J35" s="55" t="s">
        <v>242</v>
      </c>
      <c r="K35" s="4">
        <v>93.8</v>
      </c>
      <c r="L35" s="4">
        <v>93.8</v>
      </c>
      <c r="M35" s="4">
        <v>0</v>
      </c>
      <c r="N35" s="4">
        <v>0</v>
      </c>
      <c r="O35" s="4">
        <v>0</v>
      </c>
      <c r="P35" s="4">
        <v>0</v>
      </c>
      <c r="Q35" s="4">
        <v>0</v>
      </c>
      <c r="R35" s="10"/>
    </row>
    <row r="36" spans="1:18" ht="214.5" customHeight="1" x14ac:dyDescent="0.2">
      <c r="A36" s="9"/>
      <c r="B36" s="72"/>
      <c r="C36" s="56"/>
      <c r="D36" s="74"/>
      <c r="E36" s="56"/>
      <c r="F36" s="42">
        <v>7</v>
      </c>
      <c r="G36" s="42">
        <v>3</v>
      </c>
      <c r="H36" s="56"/>
      <c r="I36" s="56"/>
      <c r="J36" s="56"/>
      <c r="K36" s="4">
        <v>0</v>
      </c>
      <c r="L36" s="4">
        <v>0</v>
      </c>
      <c r="M36" s="4">
        <v>93.8</v>
      </c>
      <c r="N36" s="4">
        <v>0</v>
      </c>
      <c r="O36" s="4">
        <v>162.53</v>
      </c>
      <c r="P36" s="4">
        <v>93.8</v>
      </c>
      <c r="Q36" s="4">
        <v>93.8</v>
      </c>
      <c r="R36" s="10"/>
    </row>
    <row r="37" spans="1:18" ht="56.45" customHeight="1" x14ac:dyDescent="0.2">
      <c r="A37" s="9"/>
      <c r="B37" s="48">
        <v>240</v>
      </c>
      <c r="C37" s="46" t="s">
        <v>96</v>
      </c>
      <c r="D37" s="50"/>
      <c r="E37" s="46" t="s">
        <v>157</v>
      </c>
      <c r="F37" s="42">
        <v>11</v>
      </c>
      <c r="G37" s="42">
        <v>2</v>
      </c>
      <c r="H37" s="57" t="s">
        <v>232</v>
      </c>
      <c r="I37" s="30"/>
      <c r="J37" s="55" t="s">
        <v>9</v>
      </c>
      <c r="K37" s="4">
        <v>0</v>
      </c>
      <c r="L37" s="4">
        <v>0</v>
      </c>
      <c r="M37" s="4">
        <v>5</v>
      </c>
      <c r="N37" s="4">
        <v>0</v>
      </c>
      <c r="O37" s="4">
        <v>7.1</v>
      </c>
      <c r="P37" s="4">
        <v>5</v>
      </c>
      <c r="Q37" s="4">
        <v>5</v>
      </c>
      <c r="R37" s="10"/>
    </row>
    <row r="38" spans="1:18" ht="164.25" customHeight="1" x14ac:dyDescent="0.2">
      <c r="A38" s="9"/>
      <c r="B38" s="49"/>
      <c r="C38" s="47"/>
      <c r="D38" s="51"/>
      <c r="E38" s="47"/>
      <c r="F38" s="43">
        <v>11</v>
      </c>
      <c r="G38" s="43">
        <v>2</v>
      </c>
      <c r="H38" s="58"/>
      <c r="I38" s="32" t="s">
        <v>129</v>
      </c>
      <c r="J38" s="56"/>
      <c r="K38" s="4">
        <v>5</v>
      </c>
      <c r="L38" s="4">
        <v>5</v>
      </c>
      <c r="M38" s="4">
        <v>0</v>
      </c>
      <c r="N38" s="4">
        <v>0</v>
      </c>
      <c r="O38" s="4">
        <v>0</v>
      </c>
      <c r="P38" s="4">
        <v>0</v>
      </c>
      <c r="Q38" s="4">
        <v>0</v>
      </c>
      <c r="R38" s="10"/>
    </row>
    <row r="39" spans="1:18" ht="64.5" customHeight="1" x14ac:dyDescent="0.2">
      <c r="A39" s="9"/>
      <c r="B39" s="16">
        <v>40</v>
      </c>
      <c r="C39" s="21" t="s">
        <v>36</v>
      </c>
      <c r="D39" s="22">
        <v>301010014</v>
      </c>
      <c r="E39" s="21" t="s">
        <v>156</v>
      </c>
      <c r="F39" s="37"/>
      <c r="G39" s="37"/>
      <c r="H39" s="21" t="s">
        <v>99</v>
      </c>
      <c r="I39" s="21" t="s">
        <v>106</v>
      </c>
      <c r="J39" s="21" t="s">
        <v>5</v>
      </c>
      <c r="K39" s="17">
        <f>K40+K41</f>
        <v>405</v>
      </c>
      <c r="L39" s="17">
        <f t="shared" ref="L39:Q39" si="7">L40+L41</f>
        <v>405</v>
      </c>
      <c r="M39" s="17">
        <f t="shared" si="7"/>
        <v>150</v>
      </c>
      <c r="N39" s="17">
        <f t="shared" si="7"/>
        <v>0</v>
      </c>
      <c r="O39" s="17">
        <f t="shared" si="7"/>
        <v>0</v>
      </c>
      <c r="P39" s="17">
        <f t="shared" si="7"/>
        <v>0</v>
      </c>
      <c r="Q39" s="17">
        <f t="shared" si="7"/>
        <v>0</v>
      </c>
      <c r="R39" s="10"/>
    </row>
    <row r="40" spans="1:18" ht="12.75" customHeight="1" x14ac:dyDescent="0.2">
      <c r="A40" s="9"/>
      <c r="B40" s="16"/>
      <c r="C40" s="21"/>
      <c r="D40" s="22"/>
      <c r="E40" s="21"/>
      <c r="F40" s="41">
        <v>1</v>
      </c>
      <c r="G40" s="41">
        <v>13</v>
      </c>
      <c r="H40" s="21"/>
      <c r="I40" s="21"/>
      <c r="J40" s="21"/>
      <c r="K40" s="4">
        <v>320</v>
      </c>
      <c r="L40" s="4">
        <v>320</v>
      </c>
      <c r="M40" s="4">
        <v>0</v>
      </c>
      <c r="N40" s="4">
        <v>0</v>
      </c>
      <c r="O40" s="4">
        <v>0</v>
      </c>
      <c r="P40" s="4">
        <v>0</v>
      </c>
      <c r="Q40" s="4">
        <v>0</v>
      </c>
      <c r="R40" s="10"/>
    </row>
    <row r="41" spans="1:18" ht="12.75" customHeight="1" x14ac:dyDescent="0.2">
      <c r="A41" s="9"/>
      <c r="B41" s="16"/>
      <c r="C41" s="21"/>
      <c r="D41" s="22"/>
      <c r="E41" s="21"/>
      <c r="F41" s="43">
        <v>7</v>
      </c>
      <c r="G41" s="43">
        <v>7</v>
      </c>
      <c r="H41" s="21"/>
      <c r="I41" s="21"/>
      <c r="J41" s="21"/>
      <c r="K41" s="4">
        <v>85</v>
      </c>
      <c r="L41" s="4">
        <v>85</v>
      </c>
      <c r="M41" s="4">
        <v>150</v>
      </c>
      <c r="N41" s="4">
        <v>0</v>
      </c>
      <c r="O41" s="4">
        <v>0</v>
      </c>
      <c r="P41" s="4">
        <v>0</v>
      </c>
      <c r="Q41" s="4">
        <v>0</v>
      </c>
      <c r="R41" s="10"/>
    </row>
    <row r="42" spans="1:18" ht="91.5" customHeight="1" x14ac:dyDescent="0.2">
      <c r="A42" s="9"/>
      <c r="B42" s="16"/>
      <c r="C42" s="21" t="s">
        <v>36</v>
      </c>
      <c r="D42" s="22">
        <v>301010016</v>
      </c>
      <c r="E42" s="21" t="s">
        <v>155</v>
      </c>
      <c r="F42" s="37"/>
      <c r="G42" s="37"/>
      <c r="H42" s="33" t="s">
        <v>244</v>
      </c>
      <c r="I42" s="21" t="s">
        <v>12</v>
      </c>
      <c r="J42" s="21" t="s">
        <v>5</v>
      </c>
      <c r="K42" s="17">
        <f>SUM(K43:K45)</f>
        <v>25176.423999999999</v>
      </c>
      <c r="L42" s="17">
        <f t="shared" ref="L42:Q42" si="8">SUM(L43:L45)</f>
        <v>116.6</v>
      </c>
      <c r="M42" s="17">
        <f t="shared" si="8"/>
        <v>106597.62400000001</v>
      </c>
      <c r="N42" s="17">
        <f t="shared" si="8"/>
        <v>0</v>
      </c>
      <c r="O42" s="17">
        <f t="shared" si="8"/>
        <v>790.6</v>
      </c>
      <c r="P42" s="17">
        <f t="shared" si="8"/>
        <v>97.6</v>
      </c>
      <c r="Q42" s="17">
        <f t="shared" si="8"/>
        <v>97.6</v>
      </c>
      <c r="R42" s="10"/>
    </row>
    <row r="43" spans="1:18" ht="12.75" customHeight="1" x14ac:dyDescent="0.2">
      <c r="A43" s="9"/>
      <c r="B43" s="16"/>
      <c r="C43" s="21"/>
      <c r="D43" s="22"/>
      <c r="E43" s="21"/>
      <c r="F43" s="41">
        <v>6</v>
      </c>
      <c r="G43" s="41">
        <v>5</v>
      </c>
      <c r="H43" s="21"/>
      <c r="I43" s="21"/>
      <c r="J43" s="21"/>
      <c r="K43" s="4">
        <v>25078.824000000001</v>
      </c>
      <c r="L43" s="4">
        <v>19</v>
      </c>
      <c r="M43" s="4">
        <v>106500.024</v>
      </c>
      <c r="N43" s="4">
        <v>0</v>
      </c>
      <c r="O43" s="4">
        <v>693</v>
      </c>
      <c r="P43" s="4">
        <v>0</v>
      </c>
      <c r="Q43" s="4">
        <v>0</v>
      </c>
      <c r="R43" s="10"/>
    </row>
    <row r="44" spans="1:18" ht="88.5" customHeight="1" x14ac:dyDescent="0.2">
      <c r="A44" s="9"/>
      <c r="B44" s="16">
        <v>230</v>
      </c>
      <c r="C44" s="21" t="s">
        <v>231</v>
      </c>
      <c r="D44" s="22"/>
      <c r="E44" s="31" t="s">
        <v>155</v>
      </c>
      <c r="F44" s="42">
        <v>7</v>
      </c>
      <c r="G44" s="42">
        <v>9</v>
      </c>
      <c r="H44" s="33" t="s">
        <v>187</v>
      </c>
      <c r="I44" s="12" t="s">
        <v>188</v>
      </c>
      <c r="J44" s="31" t="s">
        <v>203</v>
      </c>
      <c r="K44" s="4">
        <v>75</v>
      </c>
      <c r="L44" s="4">
        <v>75</v>
      </c>
      <c r="M44" s="4">
        <v>75</v>
      </c>
      <c r="N44" s="4">
        <v>0</v>
      </c>
      <c r="O44" s="4">
        <v>75</v>
      </c>
      <c r="P44" s="4">
        <v>75</v>
      </c>
      <c r="Q44" s="4">
        <v>75</v>
      </c>
      <c r="R44" s="10"/>
    </row>
    <row r="45" spans="1:18" ht="98.25" customHeight="1" x14ac:dyDescent="0.2">
      <c r="A45" s="9"/>
      <c r="B45" s="16">
        <v>240</v>
      </c>
      <c r="C45" s="21" t="s">
        <v>96</v>
      </c>
      <c r="D45" s="22"/>
      <c r="E45" s="21" t="s">
        <v>155</v>
      </c>
      <c r="F45" s="43">
        <v>8</v>
      </c>
      <c r="G45" s="43">
        <v>1</v>
      </c>
      <c r="H45" s="12" t="s">
        <v>187</v>
      </c>
      <c r="I45" s="12" t="s">
        <v>188</v>
      </c>
      <c r="J45" s="21" t="s">
        <v>203</v>
      </c>
      <c r="K45" s="4">
        <v>22.6</v>
      </c>
      <c r="L45" s="4">
        <v>22.6</v>
      </c>
      <c r="M45" s="4">
        <v>22.6</v>
      </c>
      <c r="N45" s="4">
        <v>0</v>
      </c>
      <c r="O45" s="4">
        <v>22.6</v>
      </c>
      <c r="P45" s="4">
        <v>22.6</v>
      </c>
      <c r="Q45" s="4">
        <v>22.6</v>
      </c>
      <c r="R45" s="10"/>
    </row>
    <row r="46" spans="1:18" ht="113.25" customHeight="1" x14ac:dyDescent="0.2">
      <c r="A46" s="9"/>
      <c r="B46" s="16">
        <v>230</v>
      </c>
      <c r="C46" s="21" t="s">
        <v>30</v>
      </c>
      <c r="D46" s="22">
        <v>301010017</v>
      </c>
      <c r="E46" s="21" t="s">
        <v>154</v>
      </c>
      <c r="F46" s="37"/>
      <c r="G46" s="37"/>
      <c r="H46" s="31" t="s">
        <v>287</v>
      </c>
      <c r="I46" s="31" t="s">
        <v>218</v>
      </c>
      <c r="J46" s="21" t="s">
        <v>233</v>
      </c>
      <c r="K46" s="17">
        <f>K47</f>
        <v>48355.688999999998</v>
      </c>
      <c r="L46" s="17">
        <f t="shared" ref="L46:Q46" si="9">L47</f>
        <v>47975.548000000003</v>
      </c>
      <c r="M46" s="17">
        <f t="shared" si="9"/>
        <v>50229.55</v>
      </c>
      <c r="N46" s="17">
        <f t="shared" si="9"/>
        <v>0</v>
      </c>
      <c r="O46" s="17">
        <f t="shared" si="9"/>
        <v>52924.74</v>
      </c>
      <c r="P46" s="17">
        <f t="shared" si="9"/>
        <v>53519.74</v>
      </c>
      <c r="Q46" s="17">
        <f t="shared" si="9"/>
        <v>53519.74</v>
      </c>
      <c r="R46" s="10"/>
    </row>
    <row r="47" spans="1:18" ht="12.75" customHeight="1" x14ac:dyDescent="0.2">
      <c r="A47" s="9"/>
      <c r="B47" s="16"/>
      <c r="C47" s="21"/>
      <c r="D47" s="22"/>
      <c r="E47" s="21"/>
      <c r="F47" s="44">
        <v>7</v>
      </c>
      <c r="G47" s="44">
        <v>1</v>
      </c>
      <c r="H47" s="21"/>
      <c r="I47" s="21"/>
      <c r="J47" s="21"/>
      <c r="K47" s="4">
        <v>48355.688999999998</v>
      </c>
      <c r="L47" s="4">
        <v>47975.548000000003</v>
      </c>
      <c r="M47" s="4">
        <v>50229.55</v>
      </c>
      <c r="N47" s="4">
        <v>0</v>
      </c>
      <c r="O47" s="4">
        <v>52924.74</v>
      </c>
      <c r="P47" s="4">
        <v>53519.74</v>
      </c>
      <c r="Q47" s="4">
        <v>53519.74</v>
      </c>
      <c r="R47" s="10"/>
    </row>
    <row r="48" spans="1:18" ht="52.5" customHeight="1" x14ac:dyDescent="0.2">
      <c r="A48" s="9"/>
      <c r="B48" s="66">
        <v>480</v>
      </c>
      <c r="C48" s="55" t="s">
        <v>64</v>
      </c>
      <c r="D48" s="73">
        <v>301010019</v>
      </c>
      <c r="E48" s="55" t="s">
        <v>153</v>
      </c>
      <c r="F48" s="37"/>
      <c r="G48" s="37"/>
      <c r="H48" s="55" t="s">
        <v>286</v>
      </c>
      <c r="I48" s="55" t="s">
        <v>269</v>
      </c>
      <c r="J48" s="55" t="s">
        <v>270</v>
      </c>
      <c r="K48" s="17">
        <f>SUM(K49:K54)</f>
        <v>297130.14899999998</v>
      </c>
      <c r="L48" s="17">
        <f t="shared" ref="L48:Q48" si="10">SUM(L49:L54)</f>
        <v>278180.95999999996</v>
      </c>
      <c r="M48" s="17">
        <f t="shared" si="10"/>
        <v>373511.51300000004</v>
      </c>
      <c r="N48" s="17">
        <f t="shared" si="10"/>
        <v>0</v>
      </c>
      <c r="O48" s="17">
        <f t="shared" si="10"/>
        <v>270862.44</v>
      </c>
      <c r="P48" s="17">
        <f t="shared" si="10"/>
        <v>255862.44</v>
      </c>
      <c r="Q48" s="17">
        <f t="shared" si="10"/>
        <v>258674.74</v>
      </c>
      <c r="R48" s="10"/>
    </row>
    <row r="49" spans="1:18" ht="12.75" customHeight="1" x14ac:dyDescent="0.2">
      <c r="A49" s="9"/>
      <c r="B49" s="75"/>
      <c r="C49" s="59"/>
      <c r="D49" s="79"/>
      <c r="E49" s="59"/>
      <c r="F49" s="41">
        <v>4</v>
      </c>
      <c r="G49" s="41">
        <v>1</v>
      </c>
      <c r="H49" s="59"/>
      <c r="I49" s="59"/>
      <c r="J49" s="59"/>
      <c r="K49" s="4">
        <v>172.69</v>
      </c>
      <c r="L49" s="4">
        <v>172.69</v>
      </c>
      <c r="M49" s="4">
        <v>0</v>
      </c>
      <c r="N49" s="4">
        <v>0</v>
      </c>
      <c r="O49" s="4">
        <v>0</v>
      </c>
      <c r="P49" s="4">
        <v>0</v>
      </c>
      <c r="Q49" s="4">
        <v>0</v>
      </c>
      <c r="R49" s="10"/>
    </row>
    <row r="50" spans="1:18" ht="12.75" customHeight="1" x14ac:dyDescent="0.2">
      <c r="A50" s="9"/>
      <c r="B50" s="75"/>
      <c r="C50" s="59"/>
      <c r="D50" s="79"/>
      <c r="E50" s="59"/>
      <c r="F50" s="42">
        <v>7</v>
      </c>
      <c r="G50" s="42">
        <v>2</v>
      </c>
      <c r="H50" s="59"/>
      <c r="I50" s="59"/>
      <c r="J50" s="59"/>
      <c r="K50" s="4">
        <v>209324.421</v>
      </c>
      <c r="L50" s="4">
        <v>206932.23300000001</v>
      </c>
      <c r="M50" s="4">
        <v>260488.1</v>
      </c>
      <c r="N50" s="4">
        <v>0</v>
      </c>
      <c r="O50" s="4">
        <v>255862.44</v>
      </c>
      <c r="P50" s="4">
        <v>255862.44</v>
      </c>
      <c r="Q50" s="4">
        <v>258674.74</v>
      </c>
      <c r="R50" s="10"/>
    </row>
    <row r="51" spans="1:18" ht="12.75" customHeight="1" x14ac:dyDescent="0.2">
      <c r="A51" s="9"/>
      <c r="B51" s="75"/>
      <c r="C51" s="59"/>
      <c r="D51" s="79"/>
      <c r="E51" s="59"/>
      <c r="F51" s="42">
        <v>10</v>
      </c>
      <c r="G51" s="42">
        <v>6</v>
      </c>
      <c r="H51" s="59"/>
      <c r="I51" s="59"/>
      <c r="J51" s="59"/>
      <c r="K51" s="4">
        <v>2865.9430000000002</v>
      </c>
      <c r="L51" s="4">
        <v>2865.9430000000002</v>
      </c>
      <c r="M51" s="4">
        <v>0</v>
      </c>
      <c r="N51" s="4">
        <v>0</v>
      </c>
      <c r="O51" s="4">
        <v>0</v>
      </c>
      <c r="P51" s="4">
        <v>0</v>
      </c>
      <c r="Q51" s="4">
        <v>0</v>
      </c>
      <c r="R51" s="10"/>
    </row>
    <row r="52" spans="1:18" ht="12.75" customHeight="1" x14ac:dyDescent="0.2">
      <c r="A52" s="9"/>
      <c r="B52" s="75"/>
      <c r="C52" s="59"/>
      <c r="D52" s="79"/>
      <c r="E52" s="59"/>
      <c r="F52" s="42">
        <v>7</v>
      </c>
      <c r="G52" s="42">
        <v>1</v>
      </c>
      <c r="H52" s="59"/>
      <c r="I52" s="59"/>
      <c r="J52" s="59"/>
      <c r="K52" s="4">
        <v>35886.087</v>
      </c>
      <c r="L52" s="4">
        <v>32226.116000000002</v>
      </c>
      <c r="M52" s="4">
        <v>41879.476000000002</v>
      </c>
      <c r="N52" s="4">
        <v>0</v>
      </c>
      <c r="O52" s="4">
        <v>0</v>
      </c>
      <c r="P52" s="4">
        <v>0</v>
      </c>
      <c r="Q52" s="4">
        <v>0</v>
      </c>
      <c r="R52" s="10"/>
    </row>
    <row r="53" spans="1:18" ht="12.75" customHeight="1" x14ac:dyDescent="0.2">
      <c r="A53" s="9"/>
      <c r="B53" s="75"/>
      <c r="C53" s="59"/>
      <c r="D53" s="79"/>
      <c r="E53" s="59"/>
      <c r="F53" s="42">
        <v>7</v>
      </c>
      <c r="G53" s="42">
        <v>2</v>
      </c>
      <c r="H53" s="59"/>
      <c r="I53" s="59"/>
      <c r="J53" s="59"/>
      <c r="K53" s="4">
        <v>48324.135999999999</v>
      </c>
      <c r="L53" s="4">
        <v>35427.106</v>
      </c>
      <c r="M53" s="4">
        <v>71143.937000000005</v>
      </c>
      <c r="N53" s="4">
        <v>0</v>
      </c>
      <c r="O53" s="4">
        <v>15000</v>
      </c>
      <c r="P53" s="4">
        <v>0</v>
      </c>
      <c r="Q53" s="4">
        <v>0</v>
      </c>
      <c r="R53" s="10"/>
    </row>
    <row r="54" spans="1:18" ht="12.75" customHeight="1" x14ac:dyDescent="0.2">
      <c r="A54" s="9"/>
      <c r="B54" s="72"/>
      <c r="C54" s="56"/>
      <c r="D54" s="74"/>
      <c r="E54" s="56"/>
      <c r="F54" s="43">
        <v>7</v>
      </c>
      <c r="G54" s="43">
        <v>3</v>
      </c>
      <c r="H54" s="56"/>
      <c r="I54" s="56"/>
      <c r="J54" s="56"/>
      <c r="K54" s="4">
        <v>556.87199999999996</v>
      </c>
      <c r="L54" s="4">
        <v>556.87199999999996</v>
      </c>
      <c r="M54" s="4">
        <v>0</v>
      </c>
      <c r="N54" s="4">
        <v>0</v>
      </c>
      <c r="O54" s="4">
        <v>0</v>
      </c>
      <c r="P54" s="4">
        <v>0</v>
      </c>
      <c r="Q54" s="4">
        <v>0</v>
      </c>
      <c r="R54" s="10"/>
    </row>
    <row r="55" spans="1:18" ht="84.75" customHeight="1" x14ac:dyDescent="0.2">
      <c r="A55" s="9"/>
      <c r="B55" s="16">
        <v>480</v>
      </c>
      <c r="C55" s="21" t="s">
        <v>64</v>
      </c>
      <c r="D55" s="22">
        <v>301010020</v>
      </c>
      <c r="E55" s="21" t="s">
        <v>152</v>
      </c>
      <c r="F55" s="37"/>
      <c r="G55" s="37"/>
      <c r="H55" s="21" t="s">
        <v>151</v>
      </c>
      <c r="I55" s="21" t="s">
        <v>12</v>
      </c>
      <c r="J55" s="21" t="s">
        <v>150</v>
      </c>
      <c r="K55" s="17">
        <f>SUM(K56:K59)</f>
        <v>209201.43700000001</v>
      </c>
      <c r="L55" s="17">
        <f t="shared" ref="L55:Q55" si="11">SUM(L56:L59)</f>
        <v>209110.43900000001</v>
      </c>
      <c r="M55" s="17">
        <f t="shared" si="11"/>
        <v>271311.57</v>
      </c>
      <c r="N55" s="17">
        <f t="shared" si="11"/>
        <v>0</v>
      </c>
      <c r="O55" s="17">
        <f t="shared" si="11"/>
        <v>256584.3</v>
      </c>
      <c r="P55" s="17">
        <f t="shared" si="11"/>
        <v>253195.55</v>
      </c>
      <c r="Q55" s="17">
        <f t="shared" si="11"/>
        <v>253195.55</v>
      </c>
      <c r="R55" s="10"/>
    </row>
    <row r="56" spans="1:18" ht="75.75" customHeight="1" x14ac:dyDescent="0.2">
      <c r="A56" s="9"/>
      <c r="B56" s="16">
        <v>230</v>
      </c>
      <c r="C56" s="21" t="s">
        <v>30</v>
      </c>
      <c r="D56" s="22"/>
      <c r="E56" s="31" t="s">
        <v>152</v>
      </c>
      <c r="F56" s="41">
        <v>7</v>
      </c>
      <c r="G56" s="41">
        <v>3</v>
      </c>
      <c r="H56" s="21" t="s">
        <v>285</v>
      </c>
      <c r="I56" s="31" t="s">
        <v>218</v>
      </c>
      <c r="J56" s="31" t="s">
        <v>234</v>
      </c>
      <c r="K56" s="4">
        <v>94270.701000000001</v>
      </c>
      <c r="L56" s="4">
        <v>94179.702999999994</v>
      </c>
      <c r="M56" s="4">
        <v>125488.083</v>
      </c>
      <c r="N56" s="4">
        <v>0</v>
      </c>
      <c r="O56" s="4">
        <v>131072.26999999999</v>
      </c>
      <c r="P56" s="4">
        <v>131447.65</v>
      </c>
      <c r="Q56" s="4">
        <v>131447.65</v>
      </c>
      <c r="R56" s="10"/>
    </row>
    <row r="57" spans="1:18" ht="52.5" customHeight="1" x14ac:dyDescent="0.2">
      <c r="A57" s="9"/>
      <c r="B57" s="48">
        <v>240</v>
      </c>
      <c r="C57" s="46" t="s">
        <v>96</v>
      </c>
      <c r="D57" s="50"/>
      <c r="E57" s="46" t="s">
        <v>152</v>
      </c>
      <c r="F57" s="42">
        <v>7</v>
      </c>
      <c r="G57" s="42">
        <v>3</v>
      </c>
      <c r="H57" s="46" t="s">
        <v>190</v>
      </c>
      <c r="I57" s="46" t="s">
        <v>191</v>
      </c>
      <c r="J57" s="46" t="s">
        <v>192</v>
      </c>
      <c r="K57" s="4">
        <v>114780.736</v>
      </c>
      <c r="L57" s="4">
        <v>114780.736</v>
      </c>
      <c r="M57" s="4">
        <v>136874.345</v>
      </c>
      <c r="N57" s="4">
        <v>0</v>
      </c>
      <c r="O57" s="4">
        <v>125512.03</v>
      </c>
      <c r="P57" s="4">
        <v>121747.9</v>
      </c>
      <c r="Q57" s="4">
        <v>121747.9</v>
      </c>
      <c r="R57" s="10"/>
    </row>
    <row r="58" spans="1:18" ht="57.6" customHeight="1" x14ac:dyDescent="0.2">
      <c r="A58" s="9"/>
      <c r="B58" s="49"/>
      <c r="C58" s="47"/>
      <c r="D58" s="51"/>
      <c r="E58" s="47"/>
      <c r="F58" s="42">
        <v>8</v>
      </c>
      <c r="G58" s="42">
        <v>1</v>
      </c>
      <c r="H58" s="47"/>
      <c r="I58" s="47"/>
      <c r="J58" s="47"/>
      <c r="K58" s="4">
        <v>150</v>
      </c>
      <c r="L58" s="4">
        <v>150</v>
      </c>
      <c r="M58" s="4">
        <v>0</v>
      </c>
      <c r="N58" s="4">
        <v>0</v>
      </c>
      <c r="O58" s="4">
        <v>0</v>
      </c>
      <c r="P58" s="4">
        <v>0</v>
      </c>
      <c r="Q58" s="4">
        <v>0</v>
      </c>
      <c r="R58" s="10"/>
    </row>
    <row r="59" spans="1:18" ht="12.75" customHeight="1" x14ac:dyDescent="0.2">
      <c r="A59" s="9"/>
      <c r="B59" s="16"/>
      <c r="C59" s="21"/>
      <c r="D59" s="22"/>
      <c r="E59" s="21"/>
      <c r="F59" s="43">
        <v>7</v>
      </c>
      <c r="G59" s="43">
        <v>3</v>
      </c>
      <c r="H59" s="21"/>
      <c r="I59" s="21"/>
      <c r="J59" s="21"/>
      <c r="K59" s="4">
        <v>0</v>
      </c>
      <c r="L59" s="4">
        <v>0</v>
      </c>
      <c r="M59" s="4">
        <v>8949.1419999999998</v>
      </c>
      <c r="N59" s="4">
        <v>0</v>
      </c>
      <c r="O59" s="4">
        <v>0</v>
      </c>
      <c r="P59" s="4">
        <v>0</v>
      </c>
      <c r="Q59" s="4">
        <v>0</v>
      </c>
      <c r="R59" s="10"/>
    </row>
    <row r="60" spans="1:18" ht="103.5" customHeight="1" x14ac:dyDescent="0.2">
      <c r="A60" s="9"/>
      <c r="B60" s="16"/>
      <c r="C60" s="21" t="s">
        <v>36</v>
      </c>
      <c r="D60" s="22">
        <v>301010021</v>
      </c>
      <c r="E60" s="21" t="s">
        <v>149</v>
      </c>
      <c r="F60" s="37"/>
      <c r="G60" s="37"/>
      <c r="H60" s="31" t="s">
        <v>253</v>
      </c>
      <c r="I60" s="21" t="s">
        <v>235</v>
      </c>
      <c r="J60" s="21" t="s">
        <v>236</v>
      </c>
      <c r="K60" s="17">
        <f>SUM(K61:K63)</f>
        <v>345.91</v>
      </c>
      <c r="L60" s="17">
        <f t="shared" ref="L60:Q60" si="12">SUM(L61:L63)</f>
        <v>345.91</v>
      </c>
      <c r="M60" s="17">
        <f t="shared" si="12"/>
        <v>19413.2</v>
      </c>
      <c r="N60" s="17">
        <f t="shared" si="12"/>
        <v>0</v>
      </c>
      <c r="O60" s="17">
        <f t="shared" si="12"/>
        <v>19256.8</v>
      </c>
      <c r="P60" s="17">
        <f t="shared" si="12"/>
        <v>19256.8</v>
      </c>
      <c r="Q60" s="17">
        <f t="shared" si="12"/>
        <v>19256.8</v>
      </c>
      <c r="R60" s="10"/>
    </row>
    <row r="61" spans="1:18" ht="105.75" customHeight="1" x14ac:dyDescent="0.2">
      <c r="A61" s="9"/>
      <c r="B61" s="16">
        <v>230</v>
      </c>
      <c r="C61" s="21" t="s">
        <v>30</v>
      </c>
      <c r="D61" s="22"/>
      <c r="E61" s="31" t="s">
        <v>149</v>
      </c>
      <c r="F61" s="41">
        <v>7</v>
      </c>
      <c r="G61" s="41">
        <v>7</v>
      </c>
      <c r="H61" s="31" t="s">
        <v>255</v>
      </c>
      <c r="I61" s="31" t="s">
        <v>235</v>
      </c>
      <c r="J61" s="31" t="s">
        <v>236</v>
      </c>
      <c r="K61" s="4">
        <v>325.91000000000003</v>
      </c>
      <c r="L61" s="4">
        <v>325.91000000000003</v>
      </c>
      <c r="M61" s="4">
        <v>19413.2</v>
      </c>
      <c r="N61" s="4">
        <v>0</v>
      </c>
      <c r="O61" s="4">
        <v>19256.8</v>
      </c>
      <c r="P61" s="4">
        <v>19256.8</v>
      </c>
      <c r="Q61" s="4">
        <v>19256.8</v>
      </c>
      <c r="R61" s="10"/>
    </row>
    <row r="62" spans="1:18" ht="37.9" customHeight="1" x14ac:dyDescent="0.2">
      <c r="A62" s="9"/>
      <c r="B62" s="48">
        <v>240</v>
      </c>
      <c r="C62" s="46" t="s">
        <v>96</v>
      </c>
      <c r="D62" s="50"/>
      <c r="E62" s="46" t="s">
        <v>149</v>
      </c>
      <c r="F62" s="42">
        <v>7</v>
      </c>
      <c r="G62" s="42">
        <v>7</v>
      </c>
      <c r="H62" s="46" t="s">
        <v>254</v>
      </c>
      <c r="I62" s="46" t="s">
        <v>235</v>
      </c>
      <c r="J62" s="46" t="s">
        <v>236</v>
      </c>
      <c r="K62" s="4">
        <v>5</v>
      </c>
      <c r="L62" s="4">
        <v>5</v>
      </c>
      <c r="M62" s="4">
        <v>0</v>
      </c>
      <c r="N62" s="4">
        <v>0</v>
      </c>
      <c r="O62" s="4">
        <v>0</v>
      </c>
      <c r="P62" s="4">
        <v>0</v>
      </c>
      <c r="Q62" s="4">
        <v>0</v>
      </c>
      <c r="R62" s="10"/>
    </row>
    <row r="63" spans="1:18" ht="67.5" customHeight="1" x14ac:dyDescent="0.2">
      <c r="A63" s="9"/>
      <c r="B63" s="49"/>
      <c r="C63" s="47"/>
      <c r="D63" s="51"/>
      <c r="E63" s="47"/>
      <c r="F63" s="43">
        <v>7</v>
      </c>
      <c r="G63" s="43">
        <v>7</v>
      </c>
      <c r="H63" s="47"/>
      <c r="I63" s="47"/>
      <c r="J63" s="47"/>
      <c r="K63" s="4">
        <v>15</v>
      </c>
      <c r="L63" s="4">
        <v>15</v>
      </c>
      <c r="M63" s="4">
        <v>0</v>
      </c>
      <c r="N63" s="4">
        <v>0</v>
      </c>
      <c r="O63" s="4">
        <v>0</v>
      </c>
      <c r="P63" s="4">
        <v>0</v>
      </c>
      <c r="Q63" s="4">
        <v>0</v>
      </c>
      <c r="R63" s="10"/>
    </row>
    <row r="64" spans="1:18" ht="243" customHeight="1" x14ac:dyDescent="0.2">
      <c r="A64" s="9"/>
      <c r="B64" s="16">
        <v>230</v>
      </c>
      <c r="C64" s="21" t="s">
        <v>30</v>
      </c>
      <c r="D64" s="22">
        <v>301010022</v>
      </c>
      <c r="E64" s="21" t="s">
        <v>148</v>
      </c>
      <c r="F64" s="37"/>
      <c r="G64" s="37"/>
      <c r="H64" s="31" t="s">
        <v>284</v>
      </c>
      <c r="I64" s="21" t="s">
        <v>237</v>
      </c>
      <c r="J64" s="21" t="s">
        <v>222</v>
      </c>
      <c r="K64" s="17">
        <f>K65</f>
        <v>35426.438999999998</v>
      </c>
      <c r="L64" s="17">
        <f t="shared" ref="L64:Q64" si="13">L65</f>
        <v>35426.438999999998</v>
      </c>
      <c r="M64" s="17">
        <f t="shared" si="13"/>
        <v>467.24099999999999</v>
      </c>
      <c r="N64" s="17">
        <f t="shared" si="13"/>
        <v>0</v>
      </c>
      <c r="O64" s="17">
        <f t="shared" si="13"/>
        <v>0</v>
      </c>
      <c r="P64" s="17">
        <f t="shared" si="13"/>
        <v>0</v>
      </c>
      <c r="Q64" s="17">
        <f t="shared" si="13"/>
        <v>0</v>
      </c>
      <c r="R64" s="10"/>
    </row>
    <row r="65" spans="1:18" ht="12.75" customHeight="1" x14ac:dyDescent="0.2">
      <c r="A65" s="9"/>
      <c r="B65" s="16"/>
      <c r="C65" s="21"/>
      <c r="D65" s="22"/>
      <c r="E65" s="21"/>
      <c r="F65" s="44">
        <v>7</v>
      </c>
      <c r="G65" s="44">
        <v>9</v>
      </c>
      <c r="H65" s="21"/>
      <c r="I65" s="21"/>
      <c r="J65" s="21"/>
      <c r="K65" s="4">
        <v>35426.438999999998</v>
      </c>
      <c r="L65" s="4">
        <v>35426.438999999998</v>
      </c>
      <c r="M65" s="4">
        <v>467.24099999999999</v>
      </c>
      <c r="N65" s="4">
        <v>0</v>
      </c>
      <c r="O65" s="4">
        <v>0</v>
      </c>
      <c r="P65" s="4">
        <v>0</v>
      </c>
      <c r="Q65" s="4">
        <v>0</v>
      </c>
      <c r="R65" s="10"/>
    </row>
    <row r="66" spans="1:18" ht="111.6" customHeight="1" x14ac:dyDescent="0.2">
      <c r="A66" s="9"/>
      <c r="B66" s="16">
        <v>40</v>
      </c>
      <c r="C66" s="21" t="s">
        <v>36</v>
      </c>
      <c r="D66" s="22">
        <v>301010025</v>
      </c>
      <c r="E66" s="21" t="s">
        <v>16</v>
      </c>
      <c r="F66" s="37"/>
      <c r="G66" s="37"/>
      <c r="H66" s="35" t="s">
        <v>245</v>
      </c>
      <c r="I66" s="21" t="s">
        <v>12</v>
      </c>
      <c r="J66" s="21" t="s">
        <v>5</v>
      </c>
      <c r="K66" s="17">
        <f>K67</f>
        <v>3754</v>
      </c>
      <c r="L66" s="17">
        <f t="shared" ref="L66:Q66" si="14">L67</f>
        <v>2981.998</v>
      </c>
      <c r="M66" s="17">
        <f t="shared" si="14"/>
        <v>0</v>
      </c>
      <c r="N66" s="17">
        <f t="shared" si="14"/>
        <v>0</v>
      </c>
      <c r="O66" s="17">
        <f t="shared" si="14"/>
        <v>0</v>
      </c>
      <c r="P66" s="17">
        <f t="shared" si="14"/>
        <v>0</v>
      </c>
      <c r="Q66" s="17">
        <f t="shared" si="14"/>
        <v>0</v>
      </c>
      <c r="R66" s="10"/>
    </row>
    <row r="67" spans="1:18" ht="12.75" customHeight="1" x14ac:dyDescent="0.2">
      <c r="A67" s="9"/>
      <c r="B67" s="16"/>
      <c r="C67" s="21"/>
      <c r="D67" s="22"/>
      <c r="E67" s="21"/>
      <c r="F67" s="44">
        <v>4</v>
      </c>
      <c r="G67" s="44">
        <v>12</v>
      </c>
      <c r="H67" s="21"/>
      <c r="I67" s="21"/>
      <c r="J67" s="21"/>
      <c r="K67" s="4">
        <v>3754</v>
      </c>
      <c r="L67" s="4">
        <v>2981.998</v>
      </c>
      <c r="M67" s="4">
        <v>0</v>
      </c>
      <c r="N67" s="4">
        <v>0</v>
      </c>
      <c r="O67" s="4">
        <v>0</v>
      </c>
      <c r="P67" s="4">
        <v>0</v>
      </c>
      <c r="Q67" s="4">
        <v>0</v>
      </c>
      <c r="R67" s="10"/>
    </row>
    <row r="68" spans="1:18" ht="106.9" customHeight="1" x14ac:dyDescent="0.2">
      <c r="A68" s="9"/>
      <c r="B68" s="16">
        <v>240</v>
      </c>
      <c r="C68" s="21" t="s">
        <v>96</v>
      </c>
      <c r="D68" s="22">
        <v>301010031</v>
      </c>
      <c r="E68" s="21" t="s">
        <v>147</v>
      </c>
      <c r="F68" s="37"/>
      <c r="G68" s="37"/>
      <c r="H68" s="33" t="s">
        <v>190</v>
      </c>
      <c r="I68" s="12" t="s">
        <v>191</v>
      </c>
      <c r="J68" s="12" t="s">
        <v>192</v>
      </c>
      <c r="K68" s="17">
        <f>K69</f>
        <v>56574.6</v>
      </c>
      <c r="L68" s="17">
        <f t="shared" ref="L68:Q68" si="15">L69</f>
        <v>56574.6</v>
      </c>
      <c r="M68" s="17">
        <f t="shared" si="15"/>
        <v>56066.6</v>
      </c>
      <c r="N68" s="17">
        <f t="shared" si="15"/>
        <v>0</v>
      </c>
      <c r="O68" s="17">
        <f t="shared" si="15"/>
        <v>57788.7</v>
      </c>
      <c r="P68" s="17">
        <f t="shared" si="15"/>
        <v>57125.599999999999</v>
      </c>
      <c r="Q68" s="17">
        <f t="shared" si="15"/>
        <v>57123.224999999999</v>
      </c>
      <c r="R68" s="10"/>
    </row>
    <row r="69" spans="1:18" ht="12.75" customHeight="1" x14ac:dyDescent="0.2">
      <c r="A69" s="9"/>
      <c r="B69" s="16"/>
      <c r="C69" s="21"/>
      <c r="D69" s="22"/>
      <c r="E69" s="21"/>
      <c r="F69" s="44">
        <v>8</v>
      </c>
      <c r="G69" s="44">
        <v>1</v>
      </c>
      <c r="H69" s="21"/>
      <c r="I69" s="21"/>
      <c r="J69" s="21"/>
      <c r="K69" s="4">
        <v>56574.6</v>
      </c>
      <c r="L69" s="4">
        <v>56574.6</v>
      </c>
      <c r="M69" s="4">
        <v>56066.6</v>
      </c>
      <c r="N69" s="4">
        <v>0</v>
      </c>
      <c r="O69" s="4">
        <v>57788.7</v>
      </c>
      <c r="P69" s="4">
        <v>57125.599999999999</v>
      </c>
      <c r="Q69" s="4">
        <v>57123.224999999999</v>
      </c>
      <c r="R69" s="10"/>
    </row>
    <row r="70" spans="1:18" ht="130.5" customHeight="1" x14ac:dyDescent="0.2">
      <c r="A70" s="9"/>
      <c r="B70" s="16">
        <v>480</v>
      </c>
      <c r="C70" s="21" t="s">
        <v>64</v>
      </c>
      <c r="D70" s="22">
        <v>301010032</v>
      </c>
      <c r="E70" s="21" t="s">
        <v>146</v>
      </c>
      <c r="F70" s="37"/>
      <c r="G70" s="37"/>
      <c r="H70" s="36" t="s">
        <v>271</v>
      </c>
      <c r="I70" s="36" t="s">
        <v>269</v>
      </c>
      <c r="J70" s="36" t="s">
        <v>272</v>
      </c>
      <c r="K70" s="17">
        <f>SUM(K71:K74)</f>
        <v>124760.416</v>
      </c>
      <c r="L70" s="17">
        <f t="shared" ref="L70:Q70" si="16">SUM(L71:L74)</f>
        <v>124640.416</v>
      </c>
      <c r="M70" s="17">
        <f t="shared" si="16"/>
        <v>114257.015</v>
      </c>
      <c r="N70" s="17">
        <f t="shared" si="16"/>
        <v>0</v>
      </c>
      <c r="O70" s="17">
        <f t="shared" si="16"/>
        <v>117617.79000000001</v>
      </c>
      <c r="P70" s="17">
        <f t="shared" si="16"/>
        <v>116109.30899999999</v>
      </c>
      <c r="Q70" s="17">
        <f t="shared" si="16"/>
        <v>128635.855</v>
      </c>
      <c r="R70" s="10"/>
    </row>
    <row r="71" spans="1:18" ht="12.75" customHeight="1" x14ac:dyDescent="0.2">
      <c r="A71" s="9"/>
      <c r="B71" s="16"/>
      <c r="C71" s="21"/>
      <c r="D71" s="22"/>
      <c r="E71" s="21"/>
      <c r="F71" s="41">
        <v>8</v>
      </c>
      <c r="G71" s="41">
        <v>1</v>
      </c>
      <c r="H71" s="21"/>
      <c r="I71" s="21"/>
      <c r="J71" s="21"/>
      <c r="K71" s="4">
        <v>50</v>
      </c>
      <c r="L71" s="4">
        <v>50</v>
      </c>
      <c r="M71" s="4">
        <v>0</v>
      </c>
      <c r="N71" s="4">
        <v>0</v>
      </c>
      <c r="O71" s="4">
        <v>0</v>
      </c>
      <c r="P71" s="4">
        <v>0</v>
      </c>
      <c r="Q71" s="4">
        <v>0</v>
      </c>
      <c r="R71" s="10"/>
    </row>
    <row r="72" spans="1:18" ht="53.45" customHeight="1" x14ac:dyDescent="0.2">
      <c r="A72" s="9"/>
      <c r="B72" s="48">
        <v>240</v>
      </c>
      <c r="C72" s="46" t="s">
        <v>96</v>
      </c>
      <c r="D72" s="50"/>
      <c r="E72" s="46" t="s">
        <v>146</v>
      </c>
      <c r="F72" s="42">
        <v>8</v>
      </c>
      <c r="G72" s="42">
        <v>1</v>
      </c>
      <c r="H72" s="46" t="s">
        <v>190</v>
      </c>
      <c r="I72" s="46" t="s">
        <v>193</v>
      </c>
      <c r="J72" s="46" t="s">
        <v>192</v>
      </c>
      <c r="K72" s="4">
        <v>112329.558</v>
      </c>
      <c r="L72" s="4">
        <v>112329.558</v>
      </c>
      <c r="M72" s="4">
        <v>107892.18399999999</v>
      </c>
      <c r="N72" s="4">
        <v>0</v>
      </c>
      <c r="O72" s="4">
        <v>115644.99</v>
      </c>
      <c r="P72" s="4">
        <v>114163.30899999999</v>
      </c>
      <c r="Q72" s="4">
        <v>114189.855</v>
      </c>
      <c r="R72" s="10"/>
    </row>
    <row r="73" spans="1:18" ht="48.6" customHeight="1" x14ac:dyDescent="0.2">
      <c r="A73" s="9"/>
      <c r="B73" s="49"/>
      <c r="C73" s="47"/>
      <c r="D73" s="51"/>
      <c r="E73" s="47"/>
      <c r="F73" s="42">
        <v>8</v>
      </c>
      <c r="G73" s="42">
        <v>2</v>
      </c>
      <c r="H73" s="47"/>
      <c r="I73" s="47"/>
      <c r="J73" s="47"/>
      <c r="K73" s="4">
        <v>1846.386</v>
      </c>
      <c r="L73" s="4">
        <v>1846.386</v>
      </c>
      <c r="M73" s="4">
        <v>1900.1</v>
      </c>
      <c r="N73" s="4">
        <v>0</v>
      </c>
      <c r="O73" s="4">
        <v>1972.8</v>
      </c>
      <c r="P73" s="4">
        <v>1946</v>
      </c>
      <c r="Q73" s="4">
        <v>1946</v>
      </c>
      <c r="R73" s="10"/>
    </row>
    <row r="74" spans="1:18" ht="12.75" customHeight="1" x14ac:dyDescent="0.2">
      <c r="A74" s="9"/>
      <c r="B74" s="16"/>
      <c r="C74" s="21"/>
      <c r="D74" s="22"/>
      <c r="E74" s="21"/>
      <c r="F74" s="43">
        <v>8</v>
      </c>
      <c r="G74" s="43">
        <v>1</v>
      </c>
      <c r="H74" s="21"/>
      <c r="I74" s="21"/>
      <c r="J74" s="21"/>
      <c r="K74" s="4">
        <v>10534.472</v>
      </c>
      <c r="L74" s="4">
        <v>10414.472</v>
      </c>
      <c r="M74" s="4">
        <v>4464.7309999999998</v>
      </c>
      <c r="N74" s="4">
        <v>0</v>
      </c>
      <c r="O74" s="4">
        <v>0</v>
      </c>
      <c r="P74" s="4">
        <v>0</v>
      </c>
      <c r="Q74" s="4">
        <v>12500</v>
      </c>
      <c r="R74" s="10"/>
    </row>
    <row r="75" spans="1:18" ht="102.6" customHeight="1" x14ac:dyDescent="0.2">
      <c r="A75" s="9"/>
      <c r="B75" s="66">
        <v>240</v>
      </c>
      <c r="C75" s="55" t="s">
        <v>96</v>
      </c>
      <c r="D75" s="69">
        <v>301010033</v>
      </c>
      <c r="E75" s="55" t="s">
        <v>145</v>
      </c>
      <c r="F75" s="38"/>
      <c r="G75" s="38"/>
      <c r="H75" s="12" t="s">
        <v>190</v>
      </c>
      <c r="I75" s="61" t="s">
        <v>194</v>
      </c>
      <c r="J75" s="61" t="s">
        <v>192</v>
      </c>
      <c r="K75" s="17">
        <f>SUM(K76:K77)</f>
        <v>11029.647999999999</v>
      </c>
      <c r="L75" s="17">
        <f t="shared" ref="L75:Q75" si="17">SUM(L76:L77)</f>
        <v>11029.647999999999</v>
      </c>
      <c r="M75" s="17">
        <f t="shared" si="17"/>
        <v>12717.1</v>
      </c>
      <c r="N75" s="17">
        <f t="shared" si="17"/>
        <v>0</v>
      </c>
      <c r="O75" s="17">
        <f t="shared" si="17"/>
        <v>12986.8</v>
      </c>
      <c r="P75" s="17">
        <f t="shared" si="17"/>
        <v>12849</v>
      </c>
      <c r="Q75" s="17">
        <f t="shared" si="17"/>
        <v>12849</v>
      </c>
      <c r="R75" s="10"/>
    </row>
    <row r="76" spans="1:18" ht="12.75" customHeight="1" x14ac:dyDescent="0.2">
      <c r="A76" s="9"/>
      <c r="B76" s="67"/>
      <c r="C76" s="62"/>
      <c r="D76" s="70"/>
      <c r="E76" s="62"/>
      <c r="F76" s="41">
        <v>4</v>
      </c>
      <c r="G76" s="41">
        <v>1</v>
      </c>
      <c r="H76" s="21"/>
      <c r="I76" s="62"/>
      <c r="J76" s="62"/>
      <c r="K76" s="4">
        <v>83.463999999999999</v>
      </c>
      <c r="L76" s="4">
        <v>83.463999999999999</v>
      </c>
      <c r="M76" s="4">
        <v>0</v>
      </c>
      <c r="N76" s="4">
        <v>0</v>
      </c>
      <c r="O76" s="4">
        <v>0</v>
      </c>
      <c r="P76" s="4">
        <v>0</v>
      </c>
      <c r="Q76" s="4">
        <v>0</v>
      </c>
      <c r="R76" s="10"/>
    </row>
    <row r="77" spans="1:18" ht="12.75" customHeight="1" x14ac:dyDescent="0.2">
      <c r="A77" s="9"/>
      <c r="B77" s="68"/>
      <c r="C77" s="63"/>
      <c r="D77" s="71"/>
      <c r="E77" s="63"/>
      <c r="F77" s="43">
        <v>8</v>
      </c>
      <c r="G77" s="43">
        <v>1</v>
      </c>
      <c r="H77" s="21"/>
      <c r="I77" s="63"/>
      <c r="J77" s="63"/>
      <c r="K77" s="4">
        <v>10946.183999999999</v>
      </c>
      <c r="L77" s="4">
        <v>10946.183999999999</v>
      </c>
      <c r="M77" s="4">
        <v>12717.1</v>
      </c>
      <c r="N77" s="4">
        <v>0</v>
      </c>
      <c r="O77" s="4">
        <v>12986.8</v>
      </c>
      <c r="P77" s="4">
        <v>12849</v>
      </c>
      <c r="Q77" s="4">
        <v>12849</v>
      </c>
      <c r="R77" s="10"/>
    </row>
    <row r="78" spans="1:18" ht="131.25" customHeight="1" x14ac:dyDescent="0.2">
      <c r="A78" s="9"/>
      <c r="B78" s="16">
        <v>40</v>
      </c>
      <c r="C78" s="21" t="s">
        <v>36</v>
      </c>
      <c r="D78" s="22">
        <v>301010035</v>
      </c>
      <c r="E78" s="21" t="s">
        <v>144</v>
      </c>
      <c r="F78" s="37"/>
      <c r="G78" s="37"/>
      <c r="H78" s="33" t="s">
        <v>246</v>
      </c>
      <c r="I78" s="21" t="s">
        <v>10</v>
      </c>
      <c r="J78" s="21" t="s">
        <v>9</v>
      </c>
      <c r="K78" s="17">
        <f t="shared" ref="K78:Q78" si="18">SUM(K79:K81)</f>
        <v>40138.673999999999</v>
      </c>
      <c r="L78" s="17">
        <f t="shared" si="18"/>
        <v>39912.383000000002</v>
      </c>
      <c r="M78" s="17">
        <f t="shared" si="18"/>
        <v>38742.1</v>
      </c>
      <c r="N78" s="17">
        <f t="shared" si="18"/>
        <v>0</v>
      </c>
      <c r="O78" s="17">
        <f t="shared" si="18"/>
        <v>39202.090000000004</v>
      </c>
      <c r="P78" s="17">
        <f t="shared" si="18"/>
        <v>40210.700000000004</v>
      </c>
      <c r="Q78" s="17">
        <f t="shared" si="18"/>
        <v>40210.660000000003</v>
      </c>
      <c r="R78" s="10"/>
    </row>
    <row r="79" spans="1:18" ht="12.75" customHeight="1" x14ac:dyDescent="0.2">
      <c r="A79" s="9"/>
      <c r="B79" s="16"/>
      <c r="C79" s="21"/>
      <c r="D79" s="22"/>
      <c r="E79" s="21"/>
      <c r="F79" s="42">
        <v>3</v>
      </c>
      <c r="G79" s="42">
        <v>9</v>
      </c>
      <c r="H79" s="21"/>
      <c r="I79" s="21"/>
      <c r="J79" s="21"/>
      <c r="K79" s="4">
        <v>37963.595999999998</v>
      </c>
      <c r="L79" s="4">
        <v>37737.305</v>
      </c>
      <c r="M79" s="4">
        <v>0</v>
      </c>
      <c r="N79" s="4">
        <v>0</v>
      </c>
      <c r="O79" s="4">
        <v>0</v>
      </c>
      <c r="P79" s="4">
        <v>0</v>
      </c>
      <c r="Q79" s="4">
        <v>0</v>
      </c>
      <c r="R79" s="10"/>
    </row>
    <row r="80" spans="1:18" ht="12.75" customHeight="1" x14ac:dyDescent="0.2">
      <c r="A80" s="9"/>
      <c r="B80" s="16"/>
      <c r="C80" s="21"/>
      <c r="D80" s="22"/>
      <c r="E80" s="21"/>
      <c r="F80" s="42">
        <v>3</v>
      </c>
      <c r="G80" s="42">
        <v>10</v>
      </c>
      <c r="H80" s="21"/>
      <c r="I80" s="21"/>
      <c r="J80" s="21"/>
      <c r="K80" s="4">
        <v>0</v>
      </c>
      <c r="L80" s="4">
        <v>0</v>
      </c>
      <c r="M80" s="4">
        <v>36125</v>
      </c>
      <c r="N80" s="4">
        <v>0</v>
      </c>
      <c r="O80" s="4">
        <v>36461.19</v>
      </c>
      <c r="P80" s="4">
        <v>37469.800000000003</v>
      </c>
      <c r="Q80" s="4">
        <v>37469.760000000002</v>
      </c>
      <c r="R80" s="10"/>
    </row>
    <row r="81" spans="1:18" ht="12.75" customHeight="1" x14ac:dyDescent="0.2">
      <c r="A81" s="9"/>
      <c r="B81" s="16"/>
      <c r="C81" s="21"/>
      <c r="D81" s="22"/>
      <c r="E81" s="21"/>
      <c r="F81" s="43">
        <v>3</v>
      </c>
      <c r="G81" s="43">
        <v>14</v>
      </c>
      <c r="H81" s="21"/>
      <c r="I81" s="21"/>
      <c r="J81" s="21"/>
      <c r="K81" s="4">
        <v>2175.078</v>
      </c>
      <c r="L81" s="4">
        <v>2175.078</v>
      </c>
      <c r="M81" s="4">
        <v>2617.1</v>
      </c>
      <c r="N81" s="4">
        <v>0</v>
      </c>
      <c r="O81" s="4">
        <v>2740.9</v>
      </c>
      <c r="P81" s="4">
        <v>2740.9</v>
      </c>
      <c r="Q81" s="4">
        <v>2740.9</v>
      </c>
      <c r="R81" s="10"/>
    </row>
    <row r="82" spans="1:18" ht="60" customHeight="1" x14ac:dyDescent="0.2">
      <c r="A82" s="9"/>
      <c r="B82" s="16">
        <v>40</v>
      </c>
      <c r="C82" s="21" t="s">
        <v>36</v>
      </c>
      <c r="D82" s="22">
        <v>301010039</v>
      </c>
      <c r="E82" s="21" t="s">
        <v>143</v>
      </c>
      <c r="F82" s="37"/>
      <c r="G82" s="37"/>
      <c r="H82" s="21" t="s">
        <v>204</v>
      </c>
      <c r="I82" s="21" t="s">
        <v>1</v>
      </c>
      <c r="J82" s="21" t="s">
        <v>199</v>
      </c>
      <c r="K82" s="17">
        <f t="shared" ref="K82:Q82" si="19">SUM(K83:K84)</f>
        <v>25778.06</v>
      </c>
      <c r="L82" s="17">
        <f t="shared" si="19"/>
        <v>25763.06</v>
      </c>
      <c r="M82" s="17">
        <f t="shared" si="19"/>
        <v>15501</v>
      </c>
      <c r="N82" s="17">
        <f t="shared" si="19"/>
        <v>0</v>
      </c>
      <c r="O82" s="17">
        <f t="shared" si="19"/>
        <v>15501</v>
      </c>
      <c r="P82" s="17">
        <f t="shared" si="19"/>
        <v>15501</v>
      </c>
      <c r="Q82" s="17">
        <f t="shared" si="19"/>
        <v>15501</v>
      </c>
      <c r="R82" s="10"/>
    </row>
    <row r="83" spans="1:18" ht="12.75" customHeight="1" x14ac:dyDescent="0.2">
      <c r="A83" s="9"/>
      <c r="B83" s="16"/>
      <c r="C83" s="21"/>
      <c r="D83" s="22"/>
      <c r="E83" s="21"/>
      <c r="F83" s="42">
        <v>4</v>
      </c>
      <c r="G83" s="42">
        <v>5</v>
      </c>
      <c r="H83" s="21"/>
      <c r="I83" s="21"/>
      <c r="J83" s="21"/>
      <c r="K83" s="4">
        <v>1509.749</v>
      </c>
      <c r="L83" s="4">
        <v>1494.749</v>
      </c>
      <c r="M83" s="4">
        <v>1010</v>
      </c>
      <c r="N83" s="4">
        <v>0</v>
      </c>
      <c r="O83" s="4">
        <v>1010</v>
      </c>
      <c r="P83" s="4">
        <v>1010</v>
      </c>
      <c r="Q83" s="4">
        <v>1010</v>
      </c>
      <c r="R83" s="10"/>
    </row>
    <row r="84" spans="1:18" ht="12.75" customHeight="1" x14ac:dyDescent="0.2">
      <c r="A84" s="9"/>
      <c r="B84" s="16"/>
      <c r="C84" s="21"/>
      <c r="D84" s="22"/>
      <c r="E84" s="21"/>
      <c r="F84" s="43">
        <v>4</v>
      </c>
      <c r="G84" s="43">
        <v>12</v>
      </c>
      <c r="H84" s="21"/>
      <c r="I84" s="21"/>
      <c r="J84" s="21"/>
      <c r="K84" s="4">
        <v>24268.311000000002</v>
      </c>
      <c r="L84" s="4">
        <v>24268.311000000002</v>
      </c>
      <c r="M84" s="4">
        <v>14491</v>
      </c>
      <c r="N84" s="4">
        <v>0</v>
      </c>
      <c r="O84" s="4">
        <v>14491</v>
      </c>
      <c r="P84" s="4">
        <v>14491</v>
      </c>
      <c r="Q84" s="4">
        <v>14491</v>
      </c>
      <c r="R84" s="10"/>
    </row>
    <row r="85" spans="1:18" ht="60" customHeight="1" x14ac:dyDescent="0.2">
      <c r="A85" s="9"/>
      <c r="B85" s="16">
        <v>40</v>
      </c>
      <c r="C85" s="21" t="s">
        <v>36</v>
      </c>
      <c r="D85" s="22">
        <v>301010042</v>
      </c>
      <c r="E85" s="21" t="s">
        <v>142</v>
      </c>
      <c r="F85" s="37"/>
      <c r="G85" s="37"/>
      <c r="H85" s="21" t="s">
        <v>205</v>
      </c>
      <c r="I85" s="21"/>
      <c r="J85" s="21" t="s">
        <v>199</v>
      </c>
      <c r="K85" s="17">
        <f>K86</f>
        <v>9576.9680000000008</v>
      </c>
      <c r="L85" s="17">
        <f t="shared" ref="L85:Q85" si="20">L86</f>
        <v>9437.0130000000008</v>
      </c>
      <c r="M85" s="17">
        <f t="shared" si="20"/>
        <v>4744.7</v>
      </c>
      <c r="N85" s="17">
        <f t="shared" si="20"/>
        <v>0</v>
      </c>
      <c r="O85" s="17">
        <f t="shared" si="20"/>
        <v>4521.8</v>
      </c>
      <c r="P85" s="17">
        <f t="shared" si="20"/>
        <v>2322.3000000000002</v>
      </c>
      <c r="Q85" s="17">
        <f t="shared" si="20"/>
        <v>2322.3000000000002</v>
      </c>
      <c r="R85" s="10"/>
    </row>
    <row r="86" spans="1:18" ht="12.75" customHeight="1" x14ac:dyDescent="0.2">
      <c r="A86" s="9"/>
      <c r="B86" s="16"/>
      <c r="C86" s="21"/>
      <c r="D86" s="22"/>
      <c r="E86" s="21"/>
      <c r="F86" s="44">
        <v>4</v>
      </c>
      <c r="G86" s="44">
        <v>12</v>
      </c>
      <c r="H86" s="21"/>
      <c r="I86" s="21"/>
      <c r="J86" s="21"/>
      <c r="K86" s="4">
        <v>9576.9680000000008</v>
      </c>
      <c r="L86" s="4">
        <v>9437.0130000000008</v>
      </c>
      <c r="M86" s="4">
        <v>4744.7</v>
      </c>
      <c r="N86" s="4">
        <v>0</v>
      </c>
      <c r="O86" s="4">
        <v>4521.8</v>
      </c>
      <c r="P86" s="4">
        <v>2322.3000000000002</v>
      </c>
      <c r="Q86" s="4">
        <v>2322.3000000000002</v>
      </c>
      <c r="R86" s="10"/>
    </row>
    <row r="87" spans="1:18" ht="94.5" customHeight="1" x14ac:dyDescent="0.2">
      <c r="A87" s="9"/>
      <c r="B87" s="16">
        <v>40</v>
      </c>
      <c r="C87" s="21" t="s">
        <v>195</v>
      </c>
      <c r="D87" s="22">
        <v>301010043</v>
      </c>
      <c r="E87" s="21" t="s">
        <v>141</v>
      </c>
      <c r="F87" s="37"/>
      <c r="G87" s="37"/>
      <c r="H87" s="21" t="s">
        <v>206</v>
      </c>
      <c r="I87" s="21" t="s">
        <v>140</v>
      </c>
      <c r="J87" s="21" t="s">
        <v>207</v>
      </c>
      <c r="K87" s="17">
        <f t="shared" ref="K87:Q87" si="21">SUM(K88:K88)</f>
        <v>497</v>
      </c>
      <c r="L87" s="17">
        <f t="shared" si="21"/>
        <v>447</v>
      </c>
      <c r="M87" s="17">
        <f t="shared" si="21"/>
        <v>690.5</v>
      </c>
      <c r="N87" s="17">
        <f t="shared" si="21"/>
        <v>0</v>
      </c>
      <c r="O87" s="17">
        <f t="shared" si="21"/>
        <v>510</v>
      </c>
      <c r="P87" s="17">
        <f t="shared" si="21"/>
        <v>510</v>
      </c>
      <c r="Q87" s="17">
        <f t="shared" si="21"/>
        <v>510</v>
      </c>
      <c r="R87" s="10"/>
    </row>
    <row r="88" spans="1:18" ht="12.75" customHeight="1" x14ac:dyDescent="0.2">
      <c r="A88" s="9"/>
      <c r="B88" s="16"/>
      <c r="C88" s="21"/>
      <c r="D88" s="22"/>
      <c r="E88" s="21"/>
      <c r="F88" s="44">
        <v>10</v>
      </c>
      <c r="G88" s="44">
        <v>6</v>
      </c>
      <c r="H88" s="21"/>
      <c r="I88" s="21"/>
      <c r="J88" s="21"/>
      <c r="K88" s="4">
        <v>497</v>
      </c>
      <c r="L88" s="4">
        <v>447</v>
      </c>
      <c r="M88" s="4">
        <v>690.5</v>
      </c>
      <c r="N88" s="4">
        <v>0</v>
      </c>
      <c r="O88" s="4">
        <v>510</v>
      </c>
      <c r="P88" s="4">
        <v>510</v>
      </c>
      <c r="Q88" s="4">
        <v>510</v>
      </c>
      <c r="R88" s="10"/>
    </row>
    <row r="89" spans="1:18" ht="94.5" customHeight="1" x14ac:dyDescent="0.2">
      <c r="A89" s="9"/>
      <c r="B89" s="16">
        <v>480</v>
      </c>
      <c r="C89" s="21" t="s">
        <v>195</v>
      </c>
      <c r="D89" s="22">
        <v>301010044</v>
      </c>
      <c r="E89" s="21" t="s">
        <v>139</v>
      </c>
      <c r="F89" s="37"/>
      <c r="G89" s="37"/>
      <c r="H89" s="21" t="s">
        <v>138</v>
      </c>
      <c r="I89" s="21" t="s">
        <v>131</v>
      </c>
      <c r="J89" s="21" t="s">
        <v>137</v>
      </c>
      <c r="K89" s="17">
        <f>SUM(K90:K94)</f>
        <v>179723.22</v>
      </c>
      <c r="L89" s="17">
        <f t="shared" ref="L89:Q89" si="22">SUM(L90:L94)</f>
        <v>166608.13999999998</v>
      </c>
      <c r="M89" s="17">
        <f t="shared" si="22"/>
        <v>158750.30300000001</v>
      </c>
      <c r="N89" s="17">
        <f t="shared" si="22"/>
        <v>0</v>
      </c>
      <c r="O89" s="17">
        <f t="shared" si="22"/>
        <v>154463.87</v>
      </c>
      <c r="P89" s="17">
        <f t="shared" si="22"/>
        <v>157738.32999999999</v>
      </c>
      <c r="Q89" s="17">
        <f t="shared" si="22"/>
        <v>157592.70499999999</v>
      </c>
      <c r="R89" s="10"/>
    </row>
    <row r="90" spans="1:18" ht="28.15" customHeight="1" x14ac:dyDescent="0.2">
      <c r="A90" s="9"/>
      <c r="B90" s="66">
        <v>240</v>
      </c>
      <c r="C90" s="55" t="s">
        <v>96</v>
      </c>
      <c r="D90" s="69"/>
      <c r="E90" s="55" t="s">
        <v>139</v>
      </c>
      <c r="F90" s="41">
        <v>11</v>
      </c>
      <c r="G90" s="41">
        <v>1</v>
      </c>
      <c r="H90" s="55" t="s">
        <v>7</v>
      </c>
      <c r="I90" s="55" t="s">
        <v>6</v>
      </c>
      <c r="J90" s="55" t="s">
        <v>5</v>
      </c>
      <c r="K90" s="4">
        <v>36032.665999999997</v>
      </c>
      <c r="L90" s="4">
        <v>36032.665999999997</v>
      </c>
      <c r="M90" s="4">
        <v>144579.038</v>
      </c>
      <c r="N90" s="4">
        <v>0</v>
      </c>
      <c r="O90" s="4">
        <v>154463.87</v>
      </c>
      <c r="P90" s="4">
        <v>157738.32999999999</v>
      </c>
      <c r="Q90" s="4">
        <v>157592.70499999999</v>
      </c>
      <c r="R90" s="10"/>
    </row>
    <row r="91" spans="1:18" ht="12.75" customHeight="1" x14ac:dyDescent="0.2">
      <c r="A91" s="9"/>
      <c r="B91" s="67"/>
      <c r="C91" s="62"/>
      <c r="D91" s="70"/>
      <c r="E91" s="62"/>
      <c r="F91" s="42">
        <v>11</v>
      </c>
      <c r="G91" s="42">
        <v>2</v>
      </c>
      <c r="H91" s="62"/>
      <c r="I91" s="59"/>
      <c r="J91" s="59"/>
      <c r="K91" s="4">
        <v>509.714</v>
      </c>
      <c r="L91" s="4">
        <v>509.714</v>
      </c>
      <c r="M91" s="4">
        <v>0</v>
      </c>
      <c r="N91" s="4">
        <v>0</v>
      </c>
      <c r="O91" s="4">
        <v>0</v>
      </c>
      <c r="P91" s="4">
        <v>0</v>
      </c>
      <c r="Q91" s="4">
        <v>0</v>
      </c>
      <c r="R91" s="10"/>
    </row>
    <row r="92" spans="1:18" ht="12.75" customHeight="1" x14ac:dyDescent="0.2">
      <c r="A92" s="9"/>
      <c r="B92" s="68"/>
      <c r="C92" s="63"/>
      <c r="D92" s="71"/>
      <c r="E92" s="63"/>
      <c r="F92" s="42">
        <v>11</v>
      </c>
      <c r="G92" s="42">
        <v>1</v>
      </c>
      <c r="H92" s="63"/>
      <c r="I92" s="56"/>
      <c r="J92" s="56"/>
      <c r="K92" s="4">
        <v>113907.065</v>
      </c>
      <c r="L92" s="4">
        <v>113907.065</v>
      </c>
      <c r="M92" s="4">
        <v>0</v>
      </c>
      <c r="N92" s="4">
        <v>0</v>
      </c>
      <c r="O92" s="4">
        <v>0</v>
      </c>
      <c r="P92" s="4">
        <v>0</v>
      </c>
      <c r="Q92" s="4">
        <v>0</v>
      </c>
      <c r="R92" s="10"/>
    </row>
    <row r="93" spans="1:18" ht="12.75" customHeight="1" x14ac:dyDescent="0.2">
      <c r="A93" s="9"/>
      <c r="B93" s="16"/>
      <c r="C93" s="21"/>
      <c r="D93" s="22"/>
      <c r="E93" s="21"/>
      <c r="F93" s="42">
        <v>7</v>
      </c>
      <c r="G93" s="42">
        <v>7</v>
      </c>
      <c r="H93" s="21"/>
      <c r="I93" s="21"/>
      <c r="J93" s="21"/>
      <c r="K93" s="4">
        <v>2749.9929999999999</v>
      </c>
      <c r="L93" s="4">
        <v>2749.9929999999999</v>
      </c>
      <c r="M93" s="4">
        <v>323.85000000000002</v>
      </c>
      <c r="N93" s="4">
        <v>0</v>
      </c>
      <c r="O93" s="4">
        <v>0</v>
      </c>
      <c r="P93" s="4">
        <v>0</v>
      </c>
      <c r="Q93" s="4">
        <v>0</v>
      </c>
      <c r="R93" s="10"/>
    </row>
    <row r="94" spans="1:18" ht="12.75" customHeight="1" x14ac:dyDescent="0.2">
      <c r="A94" s="9"/>
      <c r="B94" s="16"/>
      <c r="C94" s="21"/>
      <c r="D94" s="22"/>
      <c r="E94" s="21"/>
      <c r="F94" s="43">
        <v>11</v>
      </c>
      <c r="G94" s="43">
        <v>2</v>
      </c>
      <c r="H94" s="21"/>
      <c r="I94" s="21"/>
      <c r="J94" s="21"/>
      <c r="K94" s="4">
        <v>26523.781999999999</v>
      </c>
      <c r="L94" s="4">
        <v>13408.701999999999</v>
      </c>
      <c r="M94" s="4">
        <v>13847.415000000001</v>
      </c>
      <c r="N94" s="4">
        <v>0</v>
      </c>
      <c r="O94" s="4">
        <v>0</v>
      </c>
      <c r="P94" s="4">
        <v>0</v>
      </c>
      <c r="Q94" s="4">
        <v>0</v>
      </c>
      <c r="R94" s="10"/>
    </row>
    <row r="95" spans="1:18" ht="84.75" customHeight="1" x14ac:dyDescent="0.2">
      <c r="A95" s="9"/>
      <c r="B95" s="66">
        <v>240</v>
      </c>
      <c r="C95" s="55" t="s">
        <v>96</v>
      </c>
      <c r="D95" s="69">
        <v>301010045</v>
      </c>
      <c r="E95" s="55" t="s">
        <v>136</v>
      </c>
      <c r="F95" s="38"/>
      <c r="G95" s="38"/>
      <c r="H95" s="55" t="s">
        <v>215</v>
      </c>
      <c r="I95" s="55" t="s">
        <v>213</v>
      </c>
      <c r="J95" s="55" t="s">
        <v>214</v>
      </c>
      <c r="K95" s="17">
        <f>SUM(K96:K99)</f>
        <v>6283.7110000000002</v>
      </c>
      <c r="L95" s="17">
        <f t="shared" ref="L95:Q95" si="23">SUM(L96:L99)</f>
        <v>6283.7110000000002</v>
      </c>
      <c r="M95" s="17">
        <f t="shared" si="23"/>
        <v>15455.425000000001</v>
      </c>
      <c r="N95" s="17">
        <f t="shared" si="23"/>
        <v>0</v>
      </c>
      <c r="O95" s="17">
        <f t="shared" si="23"/>
        <v>15972.8</v>
      </c>
      <c r="P95" s="17">
        <f t="shared" si="23"/>
        <v>18232.099999999999</v>
      </c>
      <c r="Q95" s="17">
        <f t="shared" si="23"/>
        <v>21082.245000000003</v>
      </c>
      <c r="R95" s="10"/>
    </row>
    <row r="96" spans="1:18" ht="12.75" customHeight="1" x14ac:dyDescent="0.2">
      <c r="A96" s="9"/>
      <c r="B96" s="67"/>
      <c r="C96" s="62"/>
      <c r="D96" s="70"/>
      <c r="E96" s="62"/>
      <c r="F96" s="41">
        <v>11</v>
      </c>
      <c r="G96" s="41">
        <v>1</v>
      </c>
      <c r="H96" s="64"/>
      <c r="I96" s="62"/>
      <c r="J96" s="62"/>
      <c r="K96" s="4">
        <v>0</v>
      </c>
      <c r="L96" s="4">
        <v>0</v>
      </c>
      <c r="M96" s="4">
        <v>6147.1</v>
      </c>
      <c r="N96" s="4">
        <v>0</v>
      </c>
      <c r="O96" s="4">
        <v>5683.45</v>
      </c>
      <c r="P96" s="4">
        <v>8012.95</v>
      </c>
      <c r="Q96" s="4">
        <v>10863.075000000001</v>
      </c>
      <c r="R96" s="10"/>
    </row>
    <row r="97" spans="1:18" ht="12.75" customHeight="1" x14ac:dyDescent="0.2">
      <c r="A97" s="9"/>
      <c r="B97" s="67"/>
      <c r="C97" s="62"/>
      <c r="D97" s="70"/>
      <c r="E97" s="62"/>
      <c r="F97" s="42">
        <v>11</v>
      </c>
      <c r="G97" s="42">
        <v>2</v>
      </c>
      <c r="H97" s="64"/>
      <c r="I97" s="62"/>
      <c r="J97" s="62"/>
      <c r="K97" s="4">
        <v>0</v>
      </c>
      <c r="L97" s="4">
        <v>0</v>
      </c>
      <c r="M97" s="4">
        <v>9308.3250000000007</v>
      </c>
      <c r="N97" s="4">
        <v>0</v>
      </c>
      <c r="O97" s="4">
        <v>10289.35</v>
      </c>
      <c r="P97" s="4">
        <v>10219.15</v>
      </c>
      <c r="Q97" s="4">
        <v>10219.17</v>
      </c>
      <c r="R97" s="10"/>
    </row>
    <row r="98" spans="1:18" ht="12.75" customHeight="1" x14ac:dyDescent="0.2">
      <c r="A98" s="9"/>
      <c r="B98" s="67"/>
      <c r="C98" s="62"/>
      <c r="D98" s="70"/>
      <c r="E98" s="62"/>
      <c r="F98" s="42">
        <v>11</v>
      </c>
      <c r="G98" s="42">
        <v>1</v>
      </c>
      <c r="H98" s="64"/>
      <c r="I98" s="62"/>
      <c r="J98" s="62"/>
      <c r="K98" s="4">
        <v>784.8</v>
      </c>
      <c r="L98" s="4">
        <v>784.8</v>
      </c>
      <c r="M98" s="4">
        <v>0</v>
      </c>
      <c r="N98" s="4">
        <v>0</v>
      </c>
      <c r="O98" s="4">
        <v>0</v>
      </c>
      <c r="P98" s="4">
        <v>0</v>
      </c>
      <c r="Q98" s="4">
        <v>0</v>
      </c>
      <c r="R98" s="10"/>
    </row>
    <row r="99" spans="1:18" ht="12.75" customHeight="1" x14ac:dyDescent="0.2">
      <c r="A99" s="9"/>
      <c r="B99" s="68"/>
      <c r="C99" s="63"/>
      <c r="D99" s="71"/>
      <c r="E99" s="63"/>
      <c r="F99" s="43">
        <v>11</v>
      </c>
      <c r="G99" s="43">
        <v>2</v>
      </c>
      <c r="H99" s="65"/>
      <c r="I99" s="63"/>
      <c r="J99" s="63"/>
      <c r="K99" s="4">
        <v>5498.9110000000001</v>
      </c>
      <c r="L99" s="4">
        <v>5498.9110000000001</v>
      </c>
      <c r="M99" s="4">
        <v>0</v>
      </c>
      <c r="N99" s="4">
        <v>0</v>
      </c>
      <c r="O99" s="4">
        <v>0</v>
      </c>
      <c r="P99" s="4">
        <v>0</v>
      </c>
      <c r="Q99" s="4">
        <v>0</v>
      </c>
      <c r="R99" s="10"/>
    </row>
    <row r="100" spans="1:18" ht="143.25" customHeight="1" x14ac:dyDescent="0.2">
      <c r="A100" s="9"/>
      <c r="B100" s="16">
        <v>480</v>
      </c>
      <c r="C100" s="21" t="s">
        <v>64</v>
      </c>
      <c r="D100" s="22">
        <v>301010054</v>
      </c>
      <c r="E100" s="21" t="s">
        <v>135</v>
      </c>
      <c r="F100" s="37"/>
      <c r="G100" s="37"/>
      <c r="H100" s="34" t="s">
        <v>263</v>
      </c>
      <c r="I100" s="21" t="s">
        <v>260</v>
      </c>
      <c r="J100" s="21" t="s">
        <v>259</v>
      </c>
      <c r="K100" s="17">
        <f t="shared" ref="K100:Q100" si="24">SUM(K101:K103)</f>
        <v>52783.213000000003</v>
      </c>
      <c r="L100" s="17">
        <f t="shared" si="24"/>
        <v>51070.938000000002</v>
      </c>
      <c r="M100" s="17">
        <f t="shared" si="24"/>
        <v>75516.418000000005</v>
      </c>
      <c r="N100" s="17">
        <f t="shared" si="24"/>
        <v>0</v>
      </c>
      <c r="O100" s="17">
        <f t="shared" si="24"/>
        <v>78136.27</v>
      </c>
      <c r="P100" s="17">
        <f t="shared" si="24"/>
        <v>77888.479999999996</v>
      </c>
      <c r="Q100" s="17">
        <f t="shared" si="24"/>
        <v>82475.41</v>
      </c>
      <c r="R100" s="10"/>
    </row>
    <row r="101" spans="1:18" ht="12.75" customHeight="1" x14ac:dyDescent="0.2">
      <c r="A101" s="9"/>
      <c r="B101" s="16"/>
      <c r="C101" s="21"/>
      <c r="D101" s="22"/>
      <c r="E101" s="21"/>
      <c r="F101" s="41">
        <v>5</v>
      </c>
      <c r="G101" s="41">
        <v>2</v>
      </c>
      <c r="H101" s="21"/>
      <c r="I101" s="21"/>
      <c r="J101" s="21"/>
      <c r="K101" s="4">
        <v>45728.62</v>
      </c>
      <c r="L101" s="4">
        <v>44140.938000000002</v>
      </c>
      <c r="M101" s="4">
        <v>25672.817999999999</v>
      </c>
      <c r="N101" s="4">
        <v>0</v>
      </c>
      <c r="O101" s="4">
        <v>25409.33</v>
      </c>
      <c r="P101" s="4">
        <v>26425.77</v>
      </c>
      <c r="Q101" s="4">
        <v>27482.799999999999</v>
      </c>
      <c r="R101" s="10"/>
    </row>
    <row r="102" spans="1:18" ht="12.75" customHeight="1" x14ac:dyDescent="0.2">
      <c r="A102" s="9"/>
      <c r="B102" s="16"/>
      <c r="C102" s="21"/>
      <c r="D102" s="22"/>
      <c r="E102" s="21"/>
      <c r="F102" s="42">
        <v>6</v>
      </c>
      <c r="G102" s="42">
        <v>5</v>
      </c>
      <c r="H102" s="21"/>
      <c r="I102" s="21"/>
      <c r="J102" s="21"/>
      <c r="K102" s="4">
        <v>6930</v>
      </c>
      <c r="L102" s="4">
        <v>6930</v>
      </c>
      <c r="M102" s="4">
        <v>0</v>
      </c>
      <c r="N102" s="4">
        <v>0</v>
      </c>
      <c r="O102" s="4">
        <v>0</v>
      </c>
      <c r="P102" s="4">
        <v>0</v>
      </c>
      <c r="Q102" s="4">
        <v>0</v>
      </c>
      <c r="R102" s="10"/>
    </row>
    <row r="103" spans="1:18" ht="12.75" customHeight="1" x14ac:dyDescent="0.2">
      <c r="A103" s="9"/>
      <c r="B103" s="16"/>
      <c r="C103" s="21"/>
      <c r="D103" s="22"/>
      <c r="E103" s="21"/>
      <c r="F103" s="43">
        <v>5</v>
      </c>
      <c r="G103" s="43">
        <v>2</v>
      </c>
      <c r="H103" s="21"/>
      <c r="I103" s="21"/>
      <c r="J103" s="21"/>
      <c r="K103" s="4">
        <v>124.593</v>
      </c>
      <c r="L103" s="4">
        <v>0</v>
      </c>
      <c r="M103" s="4">
        <v>49843.6</v>
      </c>
      <c r="N103" s="4">
        <v>0</v>
      </c>
      <c r="O103" s="4">
        <v>52726.94</v>
      </c>
      <c r="P103" s="4">
        <v>51462.71</v>
      </c>
      <c r="Q103" s="4">
        <v>54992.61</v>
      </c>
      <c r="R103" s="10"/>
    </row>
    <row r="104" spans="1:18" ht="107.25" customHeight="1" x14ac:dyDescent="0.2">
      <c r="A104" s="9"/>
      <c r="B104" s="16">
        <v>480</v>
      </c>
      <c r="C104" s="21" t="s">
        <v>64</v>
      </c>
      <c r="D104" s="22">
        <v>301010057</v>
      </c>
      <c r="E104" s="21" t="s">
        <v>134</v>
      </c>
      <c r="F104" s="37"/>
      <c r="G104" s="37"/>
      <c r="H104" s="33" t="s">
        <v>247</v>
      </c>
      <c r="I104" s="21" t="s">
        <v>261</v>
      </c>
      <c r="J104" s="21" t="s">
        <v>262</v>
      </c>
      <c r="K104" s="17">
        <f t="shared" ref="K104:Q104" si="25">SUM(K105:K107)</f>
        <v>268589.43699999998</v>
      </c>
      <c r="L104" s="17">
        <f t="shared" si="25"/>
        <v>248981.92599999998</v>
      </c>
      <c r="M104" s="17">
        <f t="shared" si="25"/>
        <v>96702.847999999998</v>
      </c>
      <c r="N104" s="17">
        <f t="shared" si="25"/>
        <v>0</v>
      </c>
      <c r="O104" s="17">
        <f t="shared" si="25"/>
        <v>25340.026000000002</v>
      </c>
      <c r="P104" s="17">
        <f t="shared" si="25"/>
        <v>87544.027000000002</v>
      </c>
      <c r="Q104" s="17">
        <f t="shared" si="25"/>
        <v>93875.846000000005</v>
      </c>
      <c r="R104" s="10"/>
    </row>
    <row r="105" spans="1:18" ht="12.75" customHeight="1" x14ac:dyDescent="0.2">
      <c r="A105" s="9"/>
      <c r="B105" s="16"/>
      <c r="C105" s="21"/>
      <c r="D105" s="22"/>
      <c r="E105" s="21"/>
      <c r="F105" s="41">
        <v>5</v>
      </c>
      <c r="G105" s="41">
        <v>1</v>
      </c>
      <c r="H105" s="21"/>
      <c r="I105" s="21"/>
      <c r="J105" s="21"/>
      <c r="K105" s="4">
        <v>263840.527</v>
      </c>
      <c r="L105" s="4">
        <v>245556.04199999999</v>
      </c>
      <c r="M105" s="4">
        <v>96702.847999999998</v>
      </c>
      <c r="N105" s="4">
        <v>0</v>
      </c>
      <c r="O105" s="4">
        <v>25340.026000000002</v>
      </c>
      <c r="P105" s="4">
        <v>87544.027000000002</v>
      </c>
      <c r="Q105" s="4">
        <v>93875.846000000005</v>
      </c>
      <c r="R105" s="10"/>
    </row>
    <row r="106" spans="1:18" ht="12.75" customHeight="1" x14ac:dyDescent="0.2">
      <c r="A106" s="9"/>
      <c r="B106" s="16"/>
      <c r="C106" s="21"/>
      <c r="D106" s="22"/>
      <c r="E106" s="21"/>
      <c r="F106" s="42">
        <v>10</v>
      </c>
      <c r="G106" s="42">
        <v>4</v>
      </c>
      <c r="H106" s="21"/>
      <c r="I106" s="21"/>
      <c r="J106" s="21"/>
      <c r="K106" s="4">
        <v>2315.2950000000001</v>
      </c>
      <c r="L106" s="4">
        <v>992.26900000000001</v>
      </c>
      <c r="M106" s="4">
        <v>0</v>
      </c>
      <c r="N106" s="4">
        <v>0</v>
      </c>
      <c r="O106" s="4">
        <v>0</v>
      </c>
      <c r="P106" s="4">
        <v>0</v>
      </c>
      <c r="Q106" s="4">
        <v>0</v>
      </c>
      <c r="R106" s="10"/>
    </row>
    <row r="107" spans="1:18" ht="12.75" customHeight="1" x14ac:dyDescent="0.2">
      <c r="A107" s="9"/>
      <c r="B107" s="16"/>
      <c r="C107" s="21"/>
      <c r="D107" s="22"/>
      <c r="E107" s="21"/>
      <c r="F107" s="43">
        <v>5</v>
      </c>
      <c r="G107" s="43">
        <v>1</v>
      </c>
      <c r="H107" s="21"/>
      <c r="I107" s="21"/>
      <c r="J107" s="21"/>
      <c r="K107" s="4">
        <v>2433.6149999999998</v>
      </c>
      <c r="L107" s="4">
        <v>2433.6149999999998</v>
      </c>
      <c r="M107" s="4">
        <v>0</v>
      </c>
      <c r="N107" s="4">
        <v>0</v>
      </c>
      <c r="O107" s="4">
        <v>0</v>
      </c>
      <c r="P107" s="4">
        <v>0</v>
      </c>
      <c r="Q107" s="4">
        <v>0</v>
      </c>
      <c r="R107" s="10"/>
    </row>
    <row r="108" spans="1:18" ht="84.75" customHeight="1" x14ac:dyDescent="0.2">
      <c r="A108" s="9"/>
      <c r="B108" s="16">
        <v>480</v>
      </c>
      <c r="C108" s="21" t="s">
        <v>64</v>
      </c>
      <c r="D108" s="22">
        <v>301020003</v>
      </c>
      <c r="E108" s="21" t="s">
        <v>133</v>
      </c>
      <c r="F108" s="37"/>
      <c r="G108" s="37"/>
      <c r="H108" s="21" t="s">
        <v>132</v>
      </c>
      <c r="I108" s="21" t="s">
        <v>12</v>
      </c>
      <c r="J108" s="21" t="s">
        <v>264</v>
      </c>
      <c r="K108" s="17">
        <f t="shared" ref="K108:Q108" si="26">SUM(K109:K110)</f>
        <v>958.15800000000002</v>
      </c>
      <c r="L108" s="17">
        <f t="shared" si="26"/>
        <v>958.15800000000002</v>
      </c>
      <c r="M108" s="17">
        <f t="shared" si="26"/>
        <v>1525.798</v>
      </c>
      <c r="N108" s="17">
        <f t="shared" si="26"/>
        <v>0</v>
      </c>
      <c r="O108" s="17">
        <f t="shared" si="26"/>
        <v>0</v>
      </c>
      <c r="P108" s="17">
        <f t="shared" si="26"/>
        <v>0</v>
      </c>
      <c r="Q108" s="17">
        <f t="shared" si="26"/>
        <v>0</v>
      </c>
      <c r="R108" s="10"/>
    </row>
    <row r="109" spans="1:18" ht="12.75" customHeight="1" x14ac:dyDescent="0.2">
      <c r="A109" s="9"/>
      <c r="B109" s="16"/>
      <c r="C109" s="21"/>
      <c r="D109" s="22"/>
      <c r="E109" s="21"/>
      <c r="F109" s="42">
        <v>1</v>
      </c>
      <c r="G109" s="42">
        <v>13</v>
      </c>
      <c r="H109" s="21"/>
      <c r="I109" s="21"/>
      <c r="J109" s="21"/>
      <c r="K109" s="4">
        <v>958.15800000000002</v>
      </c>
      <c r="L109" s="4">
        <v>958.15800000000002</v>
      </c>
      <c r="M109" s="4">
        <v>0</v>
      </c>
      <c r="N109" s="4">
        <v>0</v>
      </c>
      <c r="O109" s="4">
        <v>0</v>
      </c>
      <c r="P109" s="4">
        <v>0</v>
      </c>
      <c r="Q109" s="4">
        <v>0</v>
      </c>
      <c r="R109" s="10"/>
    </row>
    <row r="110" spans="1:18" ht="12.75" customHeight="1" x14ac:dyDescent="0.2">
      <c r="A110" s="9"/>
      <c r="B110" s="16"/>
      <c r="C110" s="21"/>
      <c r="D110" s="22"/>
      <c r="E110" s="21"/>
      <c r="F110" s="43">
        <v>5</v>
      </c>
      <c r="G110" s="43">
        <v>3</v>
      </c>
      <c r="H110" s="21"/>
      <c r="I110" s="21"/>
      <c r="J110" s="21"/>
      <c r="K110" s="4">
        <v>0</v>
      </c>
      <c r="L110" s="4">
        <v>0</v>
      </c>
      <c r="M110" s="4">
        <v>1525.798</v>
      </c>
      <c r="N110" s="4">
        <v>0</v>
      </c>
      <c r="O110" s="4">
        <v>0</v>
      </c>
      <c r="P110" s="4">
        <v>0</v>
      </c>
      <c r="Q110" s="4">
        <v>0</v>
      </c>
      <c r="R110" s="10"/>
    </row>
    <row r="111" spans="1:18" ht="145.5" customHeight="1" x14ac:dyDescent="0.2">
      <c r="A111" s="9"/>
      <c r="B111" s="16">
        <v>480</v>
      </c>
      <c r="C111" s="21" t="s">
        <v>64</v>
      </c>
      <c r="D111" s="22">
        <v>301020004</v>
      </c>
      <c r="E111" s="21" t="s">
        <v>130</v>
      </c>
      <c r="F111" s="37"/>
      <c r="G111" s="37"/>
      <c r="H111" s="34" t="s">
        <v>263</v>
      </c>
      <c r="I111" s="34" t="s">
        <v>260</v>
      </c>
      <c r="J111" s="34" t="s">
        <v>259</v>
      </c>
      <c r="K111" s="17">
        <f t="shared" ref="K111:Q111" si="27">SUM(K112:K116)</f>
        <v>240862.34400000001</v>
      </c>
      <c r="L111" s="17">
        <f t="shared" si="27"/>
        <v>215776.62</v>
      </c>
      <c r="M111" s="17">
        <f t="shared" si="27"/>
        <v>196687.13500000001</v>
      </c>
      <c r="N111" s="17">
        <f t="shared" si="27"/>
        <v>0</v>
      </c>
      <c r="O111" s="17">
        <f t="shared" si="27"/>
        <v>86149.23</v>
      </c>
      <c r="P111" s="17">
        <f t="shared" si="27"/>
        <v>40272.31</v>
      </c>
      <c r="Q111" s="17">
        <f t="shared" si="27"/>
        <v>40272.31</v>
      </c>
      <c r="R111" s="10"/>
    </row>
    <row r="112" spans="1:18" ht="12.75" customHeight="1" x14ac:dyDescent="0.2">
      <c r="A112" s="9"/>
      <c r="B112" s="16"/>
      <c r="C112" s="21"/>
      <c r="D112" s="22"/>
      <c r="E112" s="21"/>
      <c r="F112" s="41">
        <v>5</v>
      </c>
      <c r="G112" s="41">
        <v>2</v>
      </c>
      <c r="H112" s="21"/>
      <c r="I112" s="21"/>
      <c r="J112" s="21"/>
      <c r="K112" s="4">
        <v>155695.666</v>
      </c>
      <c r="L112" s="4">
        <v>155640.84</v>
      </c>
      <c r="M112" s="4">
        <v>102417.2</v>
      </c>
      <c r="N112" s="4">
        <v>0</v>
      </c>
      <c r="O112" s="4">
        <v>63237.77</v>
      </c>
      <c r="P112" s="4">
        <v>40272.31</v>
      </c>
      <c r="Q112" s="4">
        <v>40272.31</v>
      </c>
      <c r="R112" s="10"/>
    </row>
    <row r="113" spans="1:18" ht="12.75" customHeight="1" x14ac:dyDescent="0.2">
      <c r="A113" s="9"/>
      <c r="B113" s="16"/>
      <c r="C113" s="21"/>
      <c r="D113" s="22"/>
      <c r="E113" s="21"/>
      <c r="F113" s="42">
        <v>6</v>
      </c>
      <c r="G113" s="42">
        <v>5</v>
      </c>
      <c r="H113" s="21"/>
      <c r="I113" s="21"/>
      <c r="J113" s="21"/>
      <c r="K113" s="4">
        <v>770</v>
      </c>
      <c r="L113" s="4">
        <v>770</v>
      </c>
      <c r="M113" s="4">
        <v>0</v>
      </c>
      <c r="N113" s="4">
        <v>0</v>
      </c>
      <c r="O113" s="4">
        <v>0</v>
      </c>
      <c r="P113" s="4">
        <v>0</v>
      </c>
      <c r="Q113" s="4">
        <v>0</v>
      </c>
      <c r="R113" s="10"/>
    </row>
    <row r="114" spans="1:18" ht="12.75" customHeight="1" x14ac:dyDescent="0.2">
      <c r="A114" s="9"/>
      <c r="B114" s="16"/>
      <c r="C114" s="21"/>
      <c r="D114" s="22"/>
      <c r="E114" s="21"/>
      <c r="F114" s="42">
        <v>5</v>
      </c>
      <c r="G114" s="42">
        <v>2</v>
      </c>
      <c r="H114" s="21"/>
      <c r="I114" s="21"/>
      <c r="J114" s="21"/>
      <c r="K114" s="4">
        <v>79464.854000000007</v>
      </c>
      <c r="L114" s="4">
        <v>57130.396999999997</v>
      </c>
      <c r="M114" s="4">
        <v>94269.934999999998</v>
      </c>
      <c r="N114" s="4">
        <v>0</v>
      </c>
      <c r="O114" s="4">
        <v>22911.46</v>
      </c>
      <c r="P114" s="4">
        <v>0</v>
      </c>
      <c r="Q114" s="4">
        <v>0</v>
      </c>
      <c r="R114" s="10"/>
    </row>
    <row r="115" spans="1:18" ht="12.75" customHeight="1" x14ac:dyDescent="0.2">
      <c r="A115" s="9"/>
      <c r="B115" s="16"/>
      <c r="C115" s="21"/>
      <c r="D115" s="22"/>
      <c r="E115" s="21"/>
      <c r="F115" s="42">
        <v>5</v>
      </c>
      <c r="G115" s="42">
        <v>3</v>
      </c>
      <c r="H115" s="21"/>
      <c r="I115" s="21"/>
      <c r="J115" s="21"/>
      <c r="K115" s="4">
        <v>2339.134</v>
      </c>
      <c r="L115" s="4">
        <v>2235.3829999999998</v>
      </c>
      <c r="M115" s="4">
        <v>0</v>
      </c>
      <c r="N115" s="4">
        <v>0</v>
      </c>
      <c r="O115" s="4">
        <v>0</v>
      </c>
      <c r="P115" s="4">
        <v>0</v>
      </c>
      <c r="Q115" s="4">
        <v>0</v>
      </c>
      <c r="R115" s="10"/>
    </row>
    <row r="116" spans="1:18" ht="12.75" customHeight="1" x14ac:dyDescent="0.2">
      <c r="A116" s="9"/>
      <c r="B116" s="16"/>
      <c r="C116" s="21"/>
      <c r="D116" s="22"/>
      <c r="E116" s="21"/>
      <c r="F116" s="43">
        <v>6</v>
      </c>
      <c r="G116" s="43">
        <v>5</v>
      </c>
      <c r="H116" s="21"/>
      <c r="I116" s="21"/>
      <c r="J116" s="21"/>
      <c r="K116" s="4">
        <v>2592.69</v>
      </c>
      <c r="L116" s="4">
        <v>0</v>
      </c>
      <c r="M116" s="4">
        <v>0</v>
      </c>
      <c r="N116" s="4">
        <v>0</v>
      </c>
      <c r="O116" s="4">
        <v>0</v>
      </c>
      <c r="P116" s="4">
        <v>0</v>
      </c>
      <c r="Q116" s="4">
        <v>0</v>
      </c>
      <c r="R116" s="10"/>
    </row>
    <row r="117" spans="1:18" ht="92.25" customHeight="1" x14ac:dyDescent="0.2">
      <c r="A117" s="9"/>
      <c r="B117" s="16">
        <v>480</v>
      </c>
      <c r="C117" s="21" t="s">
        <v>64</v>
      </c>
      <c r="D117" s="22">
        <v>301020007</v>
      </c>
      <c r="E117" s="21" t="s">
        <v>128</v>
      </c>
      <c r="F117" s="37"/>
      <c r="G117" s="37"/>
      <c r="H117" s="21" t="s">
        <v>79</v>
      </c>
      <c r="I117" s="21" t="s">
        <v>78</v>
      </c>
      <c r="J117" s="21" t="s">
        <v>9</v>
      </c>
      <c r="K117" s="17">
        <f>SUM(K118:K119)</f>
        <v>92303.391000000003</v>
      </c>
      <c r="L117" s="17">
        <f t="shared" ref="L117:Q117" si="28">SUM(L118:L119)</f>
        <v>83149.532999999996</v>
      </c>
      <c r="M117" s="17">
        <f t="shared" si="28"/>
        <v>40548.228000000003</v>
      </c>
      <c r="N117" s="17">
        <f t="shared" si="28"/>
        <v>0</v>
      </c>
      <c r="O117" s="17">
        <f t="shared" si="28"/>
        <v>0</v>
      </c>
      <c r="P117" s="17">
        <f t="shared" si="28"/>
        <v>0</v>
      </c>
      <c r="Q117" s="17">
        <f t="shared" si="28"/>
        <v>0</v>
      </c>
      <c r="R117" s="10"/>
    </row>
    <row r="118" spans="1:18" ht="12.75" customHeight="1" x14ac:dyDescent="0.2">
      <c r="A118" s="9"/>
      <c r="B118" s="16"/>
      <c r="C118" s="21"/>
      <c r="D118" s="22"/>
      <c r="E118" s="21"/>
      <c r="F118" s="41">
        <v>5</v>
      </c>
      <c r="G118" s="41">
        <v>1</v>
      </c>
      <c r="H118" s="21"/>
      <c r="I118" s="21"/>
      <c r="J118" s="21"/>
      <c r="K118" s="4">
        <v>38463.603000000003</v>
      </c>
      <c r="L118" s="4">
        <v>32678.906999999999</v>
      </c>
      <c r="M118" s="4">
        <v>37448.552000000003</v>
      </c>
      <c r="N118" s="4">
        <v>0</v>
      </c>
      <c r="O118" s="4">
        <v>0</v>
      </c>
      <c r="P118" s="4">
        <v>0</v>
      </c>
      <c r="Q118" s="4">
        <v>0</v>
      </c>
      <c r="R118" s="10"/>
    </row>
    <row r="119" spans="1:18" ht="12.75" customHeight="1" x14ac:dyDescent="0.2">
      <c r="A119" s="9"/>
      <c r="B119" s="16"/>
      <c r="C119" s="21"/>
      <c r="D119" s="22"/>
      <c r="E119" s="21"/>
      <c r="F119" s="43">
        <v>5</v>
      </c>
      <c r="G119" s="43">
        <v>2</v>
      </c>
      <c r="H119" s="21"/>
      <c r="I119" s="21"/>
      <c r="J119" s="21"/>
      <c r="K119" s="4">
        <v>53839.788</v>
      </c>
      <c r="L119" s="4">
        <v>50470.625999999997</v>
      </c>
      <c r="M119" s="4">
        <v>3099.6759999999999</v>
      </c>
      <c r="N119" s="4">
        <v>0</v>
      </c>
      <c r="O119" s="4">
        <v>0</v>
      </c>
      <c r="P119" s="4">
        <v>0</v>
      </c>
      <c r="Q119" s="4">
        <v>0</v>
      </c>
      <c r="R119" s="10"/>
    </row>
    <row r="120" spans="1:18" ht="78" customHeight="1" x14ac:dyDescent="0.2">
      <c r="A120" s="9"/>
      <c r="B120" s="16">
        <v>480</v>
      </c>
      <c r="C120" s="21" t="s">
        <v>64</v>
      </c>
      <c r="D120" s="22">
        <v>301020019</v>
      </c>
      <c r="E120" s="21" t="s">
        <v>127</v>
      </c>
      <c r="F120" s="37"/>
      <c r="G120" s="37"/>
      <c r="H120" s="21" t="s">
        <v>126</v>
      </c>
      <c r="I120" s="21" t="s">
        <v>125</v>
      </c>
      <c r="J120" s="21" t="s">
        <v>124</v>
      </c>
      <c r="K120" s="17">
        <f>K121</f>
        <v>269705.81199999998</v>
      </c>
      <c r="L120" s="17">
        <f t="shared" ref="L120:Q120" si="29">L121</f>
        <v>53907.156000000003</v>
      </c>
      <c r="M120" s="17">
        <f t="shared" si="29"/>
        <v>215798.655</v>
      </c>
      <c r="N120" s="17">
        <f t="shared" si="29"/>
        <v>0</v>
      </c>
      <c r="O120" s="17">
        <f t="shared" si="29"/>
        <v>0</v>
      </c>
      <c r="P120" s="17">
        <f t="shared" si="29"/>
        <v>0</v>
      </c>
      <c r="Q120" s="17">
        <f t="shared" si="29"/>
        <v>0</v>
      </c>
      <c r="R120" s="10"/>
    </row>
    <row r="121" spans="1:18" ht="12.75" customHeight="1" x14ac:dyDescent="0.2">
      <c r="A121" s="9"/>
      <c r="B121" s="16"/>
      <c r="C121" s="21"/>
      <c r="D121" s="22"/>
      <c r="E121" s="21"/>
      <c r="F121" s="44">
        <v>8</v>
      </c>
      <c r="G121" s="44">
        <v>1</v>
      </c>
      <c r="H121" s="21"/>
      <c r="I121" s="21"/>
      <c r="J121" s="21"/>
      <c r="K121" s="4">
        <v>269705.81199999998</v>
      </c>
      <c r="L121" s="4">
        <v>53907.156000000003</v>
      </c>
      <c r="M121" s="4">
        <v>215798.655</v>
      </c>
      <c r="N121" s="4">
        <v>0</v>
      </c>
      <c r="O121" s="4">
        <v>0</v>
      </c>
      <c r="P121" s="4">
        <v>0</v>
      </c>
      <c r="Q121" s="4">
        <v>0</v>
      </c>
      <c r="R121" s="10"/>
    </row>
    <row r="122" spans="1:18" ht="227.45" customHeight="1" x14ac:dyDescent="0.2">
      <c r="A122" s="9"/>
      <c r="B122" s="16">
        <v>40</v>
      </c>
      <c r="C122" s="21" t="s">
        <v>36</v>
      </c>
      <c r="D122" s="22">
        <v>301020030</v>
      </c>
      <c r="E122" s="21" t="s">
        <v>123</v>
      </c>
      <c r="F122" s="37"/>
      <c r="G122" s="37"/>
      <c r="H122" s="35" t="s">
        <v>265</v>
      </c>
      <c r="I122" s="21" t="s">
        <v>78</v>
      </c>
      <c r="J122" s="21" t="s">
        <v>9</v>
      </c>
      <c r="K122" s="17">
        <f>SUM(K123:K124)</f>
        <v>3172.5479999999998</v>
      </c>
      <c r="L122" s="17">
        <f t="shared" ref="L122:Q122" si="30">SUM(L123:L124)</f>
        <v>0</v>
      </c>
      <c r="M122" s="17">
        <f t="shared" si="30"/>
        <v>13308.296</v>
      </c>
      <c r="N122" s="17">
        <f t="shared" si="30"/>
        <v>0</v>
      </c>
      <c r="O122" s="17">
        <f t="shared" si="30"/>
        <v>10086.299999999999</v>
      </c>
      <c r="P122" s="17">
        <f t="shared" si="30"/>
        <v>160.19999999999999</v>
      </c>
      <c r="Q122" s="17">
        <f t="shared" si="30"/>
        <v>159.69999999999999</v>
      </c>
      <c r="R122" s="10"/>
    </row>
    <row r="123" spans="1:18" ht="12.75" customHeight="1" x14ac:dyDescent="0.2">
      <c r="A123" s="9"/>
      <c r="B123" s="16"/>
      <c r="C123" s="21"/>
      <c r="D123" s="22"/>
      <c r="E123" s="21"/>
      <c r="F123" s="41">
        <v>4</v>
      </c>
      <c r="G123" s="41">
        <v>12</v>
      </c>
      <c r="H123" s="21"/>
      <c r="I123" s="21"/>
      <c r="J123" s="21"/>
      <c r="K123" s="4">
        <v>3172.5479999999998</v>
      </c>
      <c r="L123" s="4">
        <v>0</v>
      </c>
      <c r="M123" s="4">
        <v>13172.548000000001</v>
      </c>
      <c r="N123" s="4">
        <v>0</v>
      </c>
      <c r="O123" s="4">
        <v>10000</v>
      </c>
      <c r="P123" s="4">
        <v>0</v>
      </c>
      <c r="Q123" s="4">
        <v>0</v>
      </c>
      <c r="R123" s="10"/>
    </row>
    <row r="124" spans="1:18" ht="12.75" customHeight="1" x14ac:dyDescent="0.2">
      <c r="A124" s="9"/>
      <c r="B124" s="16"/>
      <c r="C124" s="21"/>
      <c r="D124" s="22"/>
      <c r="E124" s="21"/>
      <c r="F124" s="43">
        <v>10</v>
      </c>
      <c r="G124" s="43">
        <v>4</v>
      </c>
      <c r="H124" s="21"/>
      <c r="I124" s="21"/>
      <c r="J124" s="21"/>
      <c r="K124" s="4">
        <v>0</v>
      </c>
      <c r="L124" s="4">
        <v>0</v>
      </c>
      <c r="M124" s="4">
        <v>135.74799999999999</v>
      </c>
      <c r="N124" s="4">
        <v>0</v>
      </c>
      <c r="O124" s="4">
        <v>86.3</v>
      </c>
      <c r="P124" s="4">
        <v>160.19999999999999</v>
      </c>
      <c r="Q124" s="4">
        <v>159.69999999999999</v>
      </c>
      <c r="R124" s="10"/>
    </row>
    <row r="125" spans="1:18" ht="102" customHeight="1" x14ac:dyDescent="0.2">
      <c r="A125" s="9"/>
      <c r="B125" s="16">
        <v>40</v>
      </c>
      <c r="C125" s="21" t="s">
        <v>36</v>
      </c>
      <c r="D125" s="22">
        <v>302000001</v>
      </c>
      <c r="E125" s="21" t="s">
        <v>122</v>
      </c>
      <c r="F125" s="37"/>
      <c r="G125" s="37"/>
      <c r="H125" s="21" t="s">
        <v>121</v>
      </c>
      <c r="I125" s="21" t="s">
        <v>120</v>
      </c>
      <c r="J125" s="21" t="s">
        <v>114</v>
      </c>
      <c r="K125" s="17">
        <f>SUM(K126:K133)</f>
        <v>122076.151</v>
      </c>
      <c r="L125" s="17">
        <f t="shared" ref="L125:Q125" si="31">SUM(L126:L133)</f>
        <v>117528.202</v>
      </c>
      <c r="M125" s="17">
        <f t="shared" si="31"/>
        <v>177988.614</v>
      </c>
      <c r="N125" s="17">
        <f t="shared" si="31"/>
        <v>0</v>
      </c>
      <c r="O125" s="17">
        <f t="shared" si="31"/>
        <v>170818.815</v>
      </c>
      <c r="P125" s="17">
        <f t="shared" si="31"/>
        <v>174328.61200000002</v>
      </c>
      <c r="Q125" s="17">
        <f t="shared" si="31"/>
        <v>164145.90399999998</v>
      </c>
      <c r="R125" s="10"/>
    </row>
    <row r="126" spans="1:18" ht="12.75" customHeight="1" x14ac:dyDescent="0.2">
      <c r="A126" s="9"/>
      <c r="B126" s="16"/>
      <c r="C126" s="21"/>
      <c r="D126" s="22"/>
      <c r="E126" s="21"/>
      <c r="F126" s="41">
        <v>1</v>
      </c>
      <c r="G126" s="41">
        <v>6</v>
      </c>
      <c r="H126" s="21"/>
      <c r="I126" s="21"/>
      <c r="J126" s="21"/>
      <c r="K126" s="4">
        <v>1774.046</v>
      </c>
      <c r="L126" s="4">
        <v>1686.096</v>
      </c>
      <c r="M126" s="4">
        <v>3095.1190000000001</v>
      </c>
      <c r="N126" s="4">
        <v>0</v>
      </c>
      <c r="O126" s="4">
        <v>3040.9250000000002</v>
      </c>
      <c r="P126" s="4">
        <v>2991.1019999999999</v>
      </c>
      <c r="Q126" s="4">
        <v>3111.1019999999999</v>
      </c>
      <c r="R126" s="10"/>
    </row>
    <row r="127" spans="1:18" ht="12.75" customHeight="1" x14ac:dyDescent="0.2">
      <c r="A127" s="9"/>
      <c r="B127" s="16"/>
      <c r="C127" s="21"/>
      <c r="D127" s="22"/>
      <c r="E127" s="21"/>
      <c r="F127" s="42">
        <v>1</v>
      </c>
      <c r="G127" s="42">
        <v>2</v>
      </c>
      <c r="H127" s="21"/>
      <c r="I127" s="21"/>
      <c r="J127" s="21"/>
      <c r="K127" s="4">
        <v>5418.8729999999996</v>
      </c>
      <c r="L127" s="4">
        <v>4860.058</v>
      </c>
      <c r="M127" s="4">
        <v>8351.1219999999994</v>
      </c>
      <c r="N127" s="4">
        <v>0</v>
      </c>
      <c r="O127" s="4">
        <v>12216.556</v>
      </c>
      <c r="P127" s="4">
        <v>12579.939</v>
      </c>
      <c r="Q127" s="4">
        <v>12579.939</v>
      </c>
      <c r="R127" s="10"/>
    </row>
    <row r="128" spans="1:18" ht="12.75" customHeight="1" x14ac:dyDescent="0.2">
      <c r="A128" s="9"/>
      <c r="B128" s="16"/>
      <c r="C128" s="21"/>
      <c r="D128" s="22"/>
      <c r="E128" s="21"/>
      <c r="F128" s="42">
        <v>1</v>
      </c>
      <c r="G128" s="42">
        <v>4</v>
      </c>
      <c r="H128" s="21"/>
      <c r="I128" s="21"/>
      <c r="J128" s="21"/>
      <c r="K128" s="4">
        <v>96537.375</v>
      </c>
      <c r="L128" s="4">
        <v>92636.191000000006</v>
      </c>
      <c r="M128" s="4">
        <v>107469.592</v>
      </c>
      <c r="N128" s="4">
        <v>0</v>
      </c>
      <c r="O128" s="4">
        <v>100482.462</v>
      </c>
      <c r="P128" s="4">
        <v>102817.819</v>
      </c>
      <c r="Q128" s="4">
        <v>95015.111000000004</v>
      </c>
      <c r="R128" s="10"/>
    </row>
    <row r="129" spans="1:18" ht="12.75" customHeight="1" x14ac:dyDescent="0.2">
      <c r="A129" s="9"/>
      <c r="B129" s="16"/>
      <c r="C129" s="21"/>
      <c r="D129" s="22"/>
      <c r="E129" s="21"/>
      <c r="F129" s="42">
        <v>1</v>
      </c>
      <c r="G129" s="42">
        <v>13</v>
      </c>
      <c r="H129" s="21"/>
      <c r="I129" s="21"/>
      <c r="J129" s="21"/>
      <c r="K129" s="4">
        <v>1432.3589999999999</v>
      </c>
      <c r="L129" s="4">
        <v>1432.3589999999999</v>
      </c>
      <c r="M129" s="4">
        <v>1615</v>
      </c>
      <c r="N129" s="4">
        <v>0</v>
      </c>
      <c r="O129" s="4">
        <v>1700</v>
      </c>
      <c r="P129" s="4">
        <v>1700</v>
      </c>
      <c r="Q129" s="4">
        <v>0</v>
      </c>
      <c r="R129" s="10"/>
    </row>
    <row r="130" spans="1:18" ht="12.75" customHeight="1" x14ac:dyDescent="0.2">
      <c r="A130" s="9"/>
      <c r="B130" s="16"/>
      <c r="C130" s="21"/>
      <c r="D130" s="22"/>
      <c r="E130" s="21"/>
      <c r="F130" s="42">
        <v>3</v>
      </c>
      <c r="G130" s="42">
        <v>4</v>
      </c>
      <c r="H130" s="21"/>
      <c r="I130" s="21"/>
      <c r="J130" s="21"/>
      <c r="K130" s="4">
        <v>170.44800000000001</v>
      </c>
      <c r="L130" s="4">
        <v>170.44800000000001</v>
      </c>
      <c r="M130" s="4">
        <v>0</v>
      </c>
      <c r="N130" s="4">
        <v>0</v>
      </c>
      <c r="O130" s="4">
        <v>0</v>
      </c>
      <c r="P130" s="4">
        <v>0</v>
      </c>
      <c r="Q130" s="4">
        <v>0</v>
      </c>
      <c r="R130" s="10"/>
    </row>
    <row r="131" spans="1:18" ht="12.75" customHeight="1" x14ac:dyDescent="0.2">
      <c r="A131" s="9"/>
      <c r="B131" s="16"/>
      <c r="C131" s="21"/>
      <c r="D131" s="22"/>
      <c r="E131" s="21"/>
      <c r="F131" s="42">
        <v>10</v>
      </c>
      <c r="G131" s="42">
        <v>1</v>
      </c>
      <c r="H131" s="21"/>
      <c r="I131" s="21"/>
      <c r="J131" s="21"/>
      <c r="K131" s="4">
        <v>15801.485000000001</v>
      </c>
      <c r="L131" s="4">
        <v>15801.485000000001</v>
      </c>
      <c r="M131" s="4">
        <v>15110.876</v>
      </c>
      <c r="N131" s="4">
        <v>0</v>
      </c>
      <c r="O131" s="4">
        <v>19001.612000000001</v>
      </c>
      <c r="P131" s="4">
        <v>19001.612000000001</v>
      </c>
      <c r="Q131" s="4">
        <v>18201.612000000001</v>
      </c>
      <c r="R131" s="10"/>
    </row>
    <row r="132" spans="1:18" ht="12.75" customHeight="1" x14ac:dyDescent="0.2">
      <c r="A132" s="9"/>
      <c r="B132" s="16"/>
      <c r="C132" s="21"/>
      <c r="D132" s="22"/>
      <c r="E132" s="21"/>
      <c r="F132" s="42">
        <v>12</v>
      </c>
      <c r="G132" s="42">
        <v>1</v>
      </c>
      <c r="H132" s="21"/>
      <c r="I132" s="21"/>
      <c r="J132" s="21"/>
      <c r="K132" s="4">
        <v>585.64499999999998</v>
      </c>
      <c r="L132" s="4">
        <v>585.64499999999998</v>
      </c>
      <c r="M132" s="4">
        <v>41299.044999999998</v>
      </c>
      <c r="N132" s="4">
        <v>0</v>
      </c>
      <c r="O132" s="4">
        <v>34377.26</v>
      </c>
      <c r="P132" s="4">
        <v>35238.14</v>
      </c>
      <c r="Q132" s="4">
        <v>35238.14</v>
      </c>
      <c r="R132" s="10"/>
    </row>
    <row r="133" spans="1:18" ht="12.75" customHeight="1" x14ac:dyDescent="0.2">
      <c r="A133" s="9"/>
      <c r="B133" s="16"/>
      <c r="C133" s="21"/>
      <c r="D133" s="22"/>
      <c r="E133" s="21"/>
      <c r="F133" s="43">
        <v>12</v>
      </c>
      <c r="G133" s="43">
        <v>2</v>
      </c>
      <c r="H133" s="21"/>
      <c r="I133" s="21"/>
      <c r="J133" s="21"/>
      <c r="K133" s="4">
        <v>355.92</v>
      </c>
      <c r="L133" s="4">
        <v>355.92</v>
      </c>
      <c r="M133" s="4">
        <v>1047.8599999999999</v>
      </c>
      <c r="N133" s="4">
        <v>0</v>
      </c>
      <c r="O133" s="4">
        <v>0</v>
      </c>
      <c r="P133" s="4">
        <v>0</v>
      </c>
      <c r="Q133" s="4">
        <v>0</v>
      </c>
      <c r="R133" s="10"/>
    </row>
    <row r="134" spans="1:18" ht="202.5" customHeight="1" x14ac:dyDescent="0.2">
      <c r="A134" s="9"/>
      <c r="B134" s="16">
        <v>40</v>
      </c>
      <c r="C134" s="21" t="s">
        <v>36</v>
      </c>
      <c r="D134" s="22">
        <v>302000002</v>
      </c>
      <c r="E134" s="21" t="s">
        <v>119</v>
      </c>
      <c r="F134" s="37"/>
      <c r="G134" s="37"/>
      <c r="H134" s="21" t="s">
        <v>118</v>
      </c>
      <c r="I134" s="21" t="s">
        <v>117</v>
      </c>
      <c r="J134" s="21" t="s">
        <v>116</v>
      </c>
      <c r="K134" s="17">
        <f t="shared" ref="K134:Q134" si="32">SUM(K135:K138)</f>
        <v>379849.60399999999</v>
      </c>
      <c r="L134" s="17">
        <f t="shared" si="32"/>
        <v>379287.42099999997</v>
      </c>
      <c r="M134" s="17">
        <f t="shared" si="32"/>
        <v>336192.19099999999</v>
      </c>
      <c r="N134" s="17">
        <f t="shared" si="32"/>
        <v>0</v>
      </c>
      <c r="O134" s="17">
        <f t="shared" si="32"/>
        <v>397672.505</v>
      </c>
      <c r="P134" s="17">
        <f t="shared" si="32"/>
        <v>409486.95799999998</v>
      </c>
      <c r="Q134" s="17">
        <f t="shared" si="32"/>
        <v>409486.95799999998</v>
      </c>
      <c r="R134" s="10"/>
    </row>
    <row r="135" spans="1:18" ht="12.75" customHeight="1" x14ac:dyDescent="0.2">
      <c r="A135" s="9"/>
      <c r="B135" s="16"/>
      <c r="C135" s="21"/>
      <c r="D135" s="22"/>
      <c r="E135" s="21"/>
      <c r="F135" s="41">
        <v>1</v>
      </c>
      <c r="G135" s="41">
        <v>6</v>
      </c>
      <c r="H135" s="21"/>
      <c r="I135" s="21"/>
      <c r="J135" s="21"/>
      <c r="K135" s="4">
        <v>7982.7979999999998</v>
      </c>
      <c r="L135" s="4">
        <v>7420.6149999999998</v>
      </c>
      <c r="M135" s="4">
        <v>6175.6809999999996</v>
      </c>
      <c r="N135" s="4">
        <v>0</v>
      </c>
      <c r="O135" s="4">
        <v>8089.8050000000003</v>
      </c>
      <c r="P135" s="4">
        <v>8332.4979999999996</v>
      </c>
      <c r="Q135" s="4">
        <v>8332.4979999999996</v>
      </c>
      <c r="R135" s="10"/>
    </row>
    <row r="136" spans="1:18" ht="12.75" customHeight="1" x14ac:dyDescent="0.2">
      <c r="A136" s="9"/>
      <c r="B136" s="16"/>
      <c r="C136" s="21"/>
      <c r="D136" s="22"/>
      <c r="E136" s="21"/>
      <c r="F136" s="42">
        <v>1</v>
      </c>
      <c r="G136" s="42">
        <v>2</v>
      </c>
      <c r="H136" s="21"/>
      <c r="I136" s="21"/>
      <c r="J136" s="21"/>
      <c r="K136" s="4">
        <v>26751.188999999998</v>
      </c>
      <c r="L136" s="4">
        <v>26751.188999999998</v>
      </c>
      <c r="M136" s="4">
        <v>27674.63</v>
      </c>
      <c r="N136" s="4">
        <v>0</v>
      </c>
      <c r="O136" s="4">
        <v>40483.042999999998</v>
      </c>
      <c r="P136" s="4">
        <v>41686.300000000003</v>
      </c>
      <c r="Q136" s="4">
        <v>41686.300000000003</v>
      </c>
      <c r="R136" s="10"/>
    </row>
    <row r="137" spans="1:18" ht="12.75" customHeight="1" x14ac:dyDescent="0.2">
      <c r="A137" s="9"/>
      <c r="B137" s="16"/>
      <c r="C137" s="21"/>
      <c r="D137" s="22"/>
      <c r="E137" s="21"/>
      <c r="F137" s="42">
        <v>1</v>
      </c>
      <c r="G137" s="42">
        <v>4</v>
      </c>
      <c r="H137" s="21"/>
      <c r="I137" s="21"/>
      <c r="J137" s="21"/>
      <c r="K137" s="4">
        <v>344341.89799999999</v>
      </c>
      <c r="L137" s="4">
        <v>344341.89799999999</v>
      </c>
      <c r="M137" s="4">
        <v>302341.88</v>
      </c>
      <c r="N137" s="4">
        <v>0</v>
      </c>
      <c r="O137" s="4">
        <v>349099.65700000001</v>
      </c>
      <c r="P137" s="4">
        <v>359468.16</v>
      </c>
      <c r="Q137" s="4">
        <v>359468.16</v>
      </c>
      <c r="R137" s="10"/>
    </row>
    <row r="138" spans="1:18" ht="12.75" customHeight="1" x14ac:dyDescent="0.2">
      <c r="A138" s="9"/>
      <c r="B138" s="16"/>
      <c r="C138" s="21"/>
      <c r="D138" s="22"/>
      <c r="E138" s="21"/>
      <c r="F138" s="43">
        <v>3</v>
      </c>
      <c r="G138" s="43">
        <v>4</v>
      </c>
      <c r="H138" s="21"/>
      <c r="I138" s="21"/>
      <c r="J138" s="21"/>
      <c r="K138" s="4">
        <v>773.71900000000005</v>
      </c>
      <c r="L138" s="4">
        <v>773.71900000000005</v>
      </c>
      <c r="M138" s="4">
        <v>0</v>
      </c>
      <c r="N138" s="4">
        <v>0</v>
      </c>
      <c r="O138" s="4">
        <v>0</v>
      </c>
      <c r="P138" s="4">
        <v>0</v>
      </c>
      <c r="Q138" s="4">
        <v>0</v>
      </c>
      <c r="R138" s="10"/>
    </row>
    <row r="139" spans="1:18" ht="49.9" customHeight="1" x14ac:dyDescent="0.2">
      <c r="A139" s="9"/>
      <c r="B139" s="16">
        <v>50</v>
      </c>
      <c r="C139" s="21" t="s">
        <v>0</v>
      </c>
      <c r="D139" s="22">
        <v>302000004</v>
      </c>
      <c r="E139" s="21" t="s">
        <v>115</v>
      </c>
      <c r="F139" s="37"/>
      <c r="G139" s="37"/>
      <c r="H139" s="21" t="s">
        <v>208</v>
      </c>
      <c r="I139" s="21" t="s">
        <v>2</v>
      </c>
      <c r="J139" s="21" t="s">
        <v>209</v>
      </c>
      <c r="K139" s="17">
        <f>K140</f>
        <v>2</v>
      </c>
      <c r="L139" s="17">
        <f t="shared" ref="L139:Q139" si="33">L140</f>
        <v>0.76900000000000002</v>
      </c>
      <c r="M139" s="17">
        <f t="shared" si="33"/>
        <v>2</v>
      </c>
      <c r="N139" s="17">
        <f t="shared" si="33"/>
        <v>0</v>
      </c>
      <c r="O139" s="17">
        <f t="shared" si="33"/>
        <v>2</v>
      </c>
      <c r="P139" s="17">
        <f t="shared" si="33"/>
        <v>2.5</v>
      </c>
      <c r="Q139" s="17">
        <f t="shared" si="33"/>
        <v>3</v>
      </c>
      <c r="R139" s="10"/>
    </row>
    <row r="140" spans="1:18" ht="12.75" customHeight="1" x14ac:dyDescent="0.2">
      <c r="A140" s="9"/>
      <c r="B140" s="16"/>
      <c r="C140" s="21"/>
      <c r="D140" s="22"/>
      <c r="E140" s="21"/>
      <c r="F140" s="44">
        <v>13</v>
      </c>
      <c r="G140" s="44">
        <v>1</v>
      </c>
      <c r="H140" s="21"/>
      <c r="I140" s="21"/>
      <c r="J140" s="21"/>
      <c r="K140" s="4">
        <v>2</v>
      </c>
      <c r="L140" s="4">
        <v>0.76900000000000002</v>
      </c>
      <c r="M140" s="4">
        <v>2</v>
      </c>
      <c r="N140" s="4">
        <v>0</v>
      </c>
      <c r="O140" s="4">
        <v>2</v>
      </c>
      <c r="P140" s="4">
        <v>2.5</v>
      </c>
      <c r="Q140" s="4">
        <v>3</v>
      </c>
      <c r="R140" s="10"/>
    </row>
    <row r="141" spans="1:18" ht="117" customHeight="1" x14ac:dyDescent="0.2">
      <c r="A141" s="9"/>
      <c r="B141" s="16"/>
      <c r="C141" s="21" t="s">
        <v>36</v>
      </c>
      <c r="D141" s="22">
        <v>302000008</v>
      </c>
      <c r="E141" s="21" t="s">
        <v>113</v>
      </c>
      <c r="F141" s="37"/>
      <c r="G141" s="37"/>
      <c r="H141" s="36" t="s">
        <v>190</v>
      </c>
      <c r="I141" s="36" t="s">
        <v>197</v>
      </c>
      <c r="J141" s="36" t="s">
        <v>192</v>
      </c>
      <c r="K141" s="17">
        <f t="shared" ref="K141:Q141" si="34">SUM(K142:K147)</f>
        <v>225868.28999999998</v>
      </c>
      <c r="L141" s="17">
        <f t="shared" si="34"/>
        <v>223494.367</v>
      </c>
      <c r="M141" s="17">
        <f t="shared" si="34"/>
        <v>149549</v>
      </c>
      <c r="N141" s="17">
        <f t="shared" si="34"/>
        <v>0</v>
      </c>
      <c r="O141" s="17">
        <f t="shared" si="34"/>
        <v>77208.53</v>
      </c>
      <c r="P141" s="17">
        <f t="shared" si="34"/>
        <v>78788.63</v>
      </c>
      <c r="Q141" s="17">
        <f t="shared" si="34"/>
        <v>75171.930000000008</v>
      </c>
      <c r="R141" s="10"/>
    </row>
    <row r="142" spans="1:18" ht="12.75" customHeight="1" x14ac:dyDescent="0.2">
      <c r="A142" s="9"/>
      <c r="B142" s="16"/>
      <c r="C142" s="21"/>
      <c r="D142" s="22"/>
      <c r="E142" s="21"/>
      <c r="F142" s="42">
        <v>1</v>
      </c>
      <c r="G142" s="42">
        <v>13</v>
      </c>
      <c r="H142" s="21"/>
      <c r="I142" s="21"/>
      <c r="J142" s="21"/>
      <c r="K142" s="4">
        <v>166258.617</v>
      </c>
      <c r="L142" s="4">
        <v>164130.815</v>
      </c>
      <c r="M142" s="4">
        <v>119171.8</v>
      </c>
      <c r="N142" s="4">
        <v>0</v>
      </c>
      <c r="O142" s="4">
        <v>42094.83</v>
      </c>
      <c r="P142" s="4">
        <v>42094.83</v>
      </c>
      <c r="Q142" s="4">
        <v>42094.83</v>
      </c>
      <c r="R142" s="10"/>
    </row>
    <row r="143" spans="1:18" ht="12.75" customHeight="1" x14ac:dyDescent="0.2">
      <c r="A143" s="9"/>
      <c r="B143" s="16"/>
      <c r="C143" s="21"/>
      <c r="D143" s="22"/>
      <c r="E143" s="21"/>
      <c r="F143" s="42">
        <v>3</v>
      </c>
      <c r="G143" s="42">
        <v>9</v>
      </c>
      <c r="H143" s="21"/>
      <c r="I143" s="21"/>
      <c r="J143" s="21"/>
      <c r="K143" s="4">
        <v>1103.3599999999999</v>
      </c>
      <c r="L143" s="4">
        <v>1103.3599999999999</v>
      </c>
      <c r="M143" s="4">
        <v>0</v>
      </c>
      <c r="N143" s="4">
        <v>0</v>
      </c>
      <c r="O143" s="4">
        <v>0</v>
      </c>
      <c r="P143" s="4">
        <v>0</v>
      </c>
      <c r="Q143" s="4">
        <v>0</v>
      </c>
      <c r="R143" s="10"/>
    </row>
    <row r="144" spans="1:18" ht="12.75" customHeight="1" x14ac:dyDescent="0.2">
      <c r="A144" s="9"/>
      <c r="B144" s="16"/>
      <c r="C144" s="21"/>
      <c r="D144" s="22"/>
      <c r="E144" s="21"/>
      <c r="F144" s="42">
        <v>12</v>
      </c>
      <c r="G144" s="42">
        <v>1</v>
      </c>
      <c r="H144" s="21"/>
      <c r="I144" s="21"/>
      <c r="J144" s="21"/>
      <c r="K144" s="4">
        <v>30638</v>
      </c>
      <c r="L144" s="4">
        <v>30588.934000000001</v>
      </c>
      <c r="M144" s="4">
        <v>0</v>
      </c>
      <c r="N144" s="4">
        <v>0</v>
      </c>
      <c r="O144" s="4">
        <v>0</v>
      </c>
      <c r="P144" s="4">
        <v>0</v>
      </c>
      <c r="Q144" s="4">
        <v>0</v>
      </c>
      <c r="R144" s="10"/>
    </row>
    <row r="145" spans="1:18" ht="12.75" customHeight="1" x14ac:dyDescent="0.2">
      <c r="A145" s="9"/>
      <c r="B145" s="16"/>
      <c r="C145" s="21"/>
      <c r="D145" s="22"/>
      <c r="E145" s="21"/>
      <c r="F145" s="42">
        <v>4</v>
      </c>
      <c r="G145" s="42">
        <v>1</v>
      </c>
      <c r="H145" s="21"/>
      <c r="I145" s="21"/>
      <c r="J145" s="21"/>
      <c r="K145" s="4">
        <v>0</v>
      </c>
      <c r="L145" s="4">
        <v>0</v>
      </c>
      <c r="M145" s="4">
        <v>0</v>
      </c>
      <c r="N145" s="4">
        <v>0</v>
      </c>
      <c r="O145" s="4">
        <v>3738</v>
      </c>
      <c r="P145" s="4">
        <v>4450</v>
      </c>
      <c r="Q145" s="4">
        <v>833.3</v>
      </c>
      <c r="R145" s="10"/>
    </row>
    <row r="146" spans="1:18" ht="12.75" customHeight="1" x14ac:dyDescent="0.2">
      <c r="A146" s="9"/>
      <c r="B146" s="16"/>
      <c r="C146" s="21"/>
      <c r="D146" s="22"/>
      <c r="E146" s="21"/>
      <c r="F146" s="42">
        <v>7</v>
      </c>
      <c r="G146" s="42">
        <v>7</v>
      </c>
      <c r="H146" s="21"/>
      <c r="I146" s="21"/>
      <c r="J146" s="21"/>
      <c r="K146" s="4">
        <v>985.03899999999999</v>
      </c>
      <c r="L146" s="4">
        <v>787.98400000000004</v>
      </c>
      <c r="M146" s="4">
        <v>3800</v>
      </c>
      <c r="N146" s="4">
        <v>0</v>
      </c>
      <c r="O146" s="4">
        <v>1685</v>
      </c>
      <c r="P146" s="4">
        <v>1685</v>
      </c>
      <c r="Q146" s="4">
        <v>1685</v>
      </c>
      <c r="R146" s="10"/>
    </row>
    <row r="147" spans="1:18" ht="116.45" customHeight="1" x14ac:dyDescent="0.2">
      <c r="A147" s="9"/>
      <c r="B147" s="16">
        <v>240</v>
      </c>
      <c r="C147" s="21" t="s">
        <v>96</v>
      </c>
      <c r="D147" s="22"/>
      <c r="E147" s="21"/>
      <c r="F147" s="43">
        <v>8</v>
      </c>
      <c r="G147" s="43">
        <v>4</v>
      </c>
      <c r="H147" s="21" t="s">
        <v>190</v>
      </c>
      <c r="I147" s="21" t="s">
        <v>197</v>
      </c>
      <c r="J147" s="21" t="s">
        <v>192</v>
      </c>
      <c r="K147" s="4">
        <v>26883.274000000001</v>
      </c>
      <c r="L147" s="4">
        <v>26883.274000000001</v>
      </c>
      <c r="M147" s="4">
        <v>26577.200000000001</v>
      </c>
      <c r="N147" s="4">
        <v>0</v>
      </c>
      <c r="O147" s="4">
        <v>29690.7</v>
      </c>
      <c r="P147" s="4">
        <v>30558.799999999999</v>
      </c>
      <c r="Q147" s="4">
        <v>30558.799999999999</v>
      </c>
      <c r="R147" s="10"/>
    </row>
    <row r="148" spans="1:18" ht="136.5" customHeight="1" x14ac:dyDescent="0.2">
      <c r="A148" s="9"/>
      <c r="B148" s="16">
        <v>40</v>
      </c>
      <c r="C148" s="21" t="s">
        <v>36</v>
      </c>
      <c r="D148" s="22">
        <v>302000017</v>
      </c>
      <c r="E148" s="21" t="s">
        <v>112</v>
      </c>
      <c r="F148" s="37"/>
      <c r="G148" s="37"/>
      <c r="H148" s="21" t="s">
        <v>111</v>
      </c>
      <c r="I148" s="21" t="s">
        <v>110</v>
      </c>
      <c r="J148" s="21" t="s">
        <v>109</v>
      </c>
      <c r="K148" s="17">
        <f>K149</f>
        <v>21627.244999999999</v>
      </c>
      <c r="L148" s="17">
        <f t="shared" ref="L148:Q148" si="35">L149</f>
        <v>20712.914000000001</v>
      </c>
      <c r="M148" s="17">
        <f t="shared" si="35"/>
        <v>21867.7</v>
      </c>
      <c r="N148" s="17">
        <f t="shared" si="35"/>
        <v>0</v>
      </c>
      <c r="O148" s="17">
        <f t="shared" si="35"/>
        <v>22231.06</v>
      </c>
      <c r="P148" s="17">
        <f t="shared" si="35"/>
        <v>22727.15</v>
      </c>
      <c r="Q148" s="17">
        <f t="shared" si="35"/>
        <v>22727.15</v>
      </c>
      <c r="R148" s="10"/>
    </row>
    <row r="149" spans="1:18" ht="12.75" customHeight="1" x14ac:dyDescent="0.2">
      <c r="A149" s="9"/>
      <c r="B149" s="16"/>
      <c r="C149" s="21"/>
      <c r="D149" s="22"/>
      <c r="E149" s="21"/>
      <c r="F149" s="44">
        <v>12</v>
      </c>
      <c r="G149" s="44">
        <v>2</v>
      </c>
      <c r="H149" s="21"/>
      <c r="I149" s="21"/>
      <c r="J149" s="21"/>
      <c r="K149" s="4">
        <v>21627.244999999999</v>
      </c>
      <c r="L149" s="4">
        <v>20712.914000000001</v>
      </c>
      <c r="M149" s="4">
        <v>21867.7</v>
      </c>
      <c r="N149" s="4">
        <v>0</v>
      </c>
      <c r="O149" s="4">
        <v>22231.06</v>
      </c>
      <c r="P149" s="4">
        <v>22727.15</v>
      </c>
      <c r="Q149" s="4">
        <v>22727.15</v>
      </c>
      <c r="R149" s="10"/>
    </row>
    <row r="150" spans="1:18" ht="147.75" customHeight="1" x14ac:dyDescent="0.2">
      <c r="A150" s="9"/>
      <c r="B150" s="16">
        <v>40</v>
      </c>
      <c r="C150" s="21" t="s">
        <v>36</v>
      </c>
      <c r="D150" s="22">
        <v>302000019</v>
      </c>
      <c r="E150" s="21" t="s">
        <v>108</v>
      </c>
      <c r="F150" s="37"/>
      <c r="G150" s="37"/>
      <c r="H150" s="37" t="s">
        <v>107</v>
      </c>
      <c r="I150" s="21" t="s">
        <v>106</v>
      </c>
      <c r="J150" s="21" t="s">
        <v>5</v>
      </c>
      <c r="K150" s="17">
        <f>K151+K152</f>
        <v>352.7</v>
      </c>
      <c r="L150" s="17">
        <f t="shared" ref="L150:Q150" si="36">L151+L152</f>
        <v>352.7</v>
      </c>
      <c r="M150" s="17">
        <f t="shared" si="36"/>
        <v>355</v>
      </c>
      <c r="N150" s="17">
        <f t="shared" si="36"/>
        <v>0</v>
      </c>
      <c r="O150" s="17">
        <f t="shared" si="36"/>
        <v>355</v>
      </c>
      <c r="P150" s="17">
        <f t="shared" si="36"/>
        <v>355</v>
      </c>
      <c r="Q150" s="17">
        <f t="shared" si="36"/>
        <v>355</v>
      </c>
      <c r="R150" s="10"/>
    </row>
    <row r="151" spans="1:18" ht="12.75" customHeight="1" x14ac:dyDescent="0.2">
      <c r="A151" s="9"/>
      <c r="B151" s="16"/>
      <c r="C151" s="21"/>
      <c r="D151" s="22"/>
      <c r="E151" s="21"/>
      <c r="F151" s="41">
        <v>1</v>
      </c>
      <c r="G151" s="41">
        <v>13</v>
      </c>
      <c r="H151" s="21"/>
      <c r="I151" s="21"/>
      <c r="J151" s="21"/>
      <c r="K151" s="4">
        <v>352.7</v>
      </c>
      <c r="L151" s="4">
        <v>352.7</v>
      </c>
      <c r="M151" s="4">
        <v>355</v>
      </c>
      <c r="N151" s="4">
        <v>0</v>
      </c>
      <c r="O151" s="4">
        <v>0</v>
      </c>
      <c r="P151" s="4">
        <v>0</v>
      </c>
      <c r="Q151" s="4">
        <v>0</v>
      </c>
      <c r="R151" s="10"/>
    </row>
    <row r="152" spans="1:18" ht="12.75" customHeight="1" x14ac:dyDescent="0.2">
      <c r="A152" s="9"/>
      <c r="B152" s="16"/>
      <c r="C152" s="21"/>
      <c r="D152" s="22"/>
      <c r="E152" s="21"/>
      <c r="F152" s="43">
        <v>7</v>
      </c>
      <c r="G152" s="43">
        <v>5</v>
      </c>
      <c r="H152" s="21"/>
      <c r="I152" s="21"/>
      <c r="J152" s="21"/>
      <c r="K152" s="4">
        <v>0</v>
      </c>
      <c r="L152" s="4">
        <v>0</v>
      </c>
      <c r="M152" s="4">
        <v>0</v>
      </c>
      <c r="N152" s="4">
        <v>0</v>
      </c>
      <c r="O152" s="4">
        <v>355</v>
      </c>
      <c r="P152" s="4">
        <v>355</v>
      </c>
      <c r="Q152" s="4">
        <v>355</v>
      </c>
      <c r="R152" s="10"/>
    </row>
    <row r="153" spans="1:18" ht="108" customHeight="1" x14ac:dyDescent="0.2">
      <c r="A153" s="9"/>
      <c r="B153" s="16">
        <v>480</v>
      </c>
      <c r="C153" s="21" t="s">
        <v>64</v>
      </c>
      <c r="D153" s="22">
        <v>302000021</v>
      </c>
      <c r="E153" s="21" t="s">
        <v>104</v>
      </c>
      <c r="F153" s="37"/>
      <c r="G153" s="37"/>
      <c r="H153" s="21" t="s">
        <v>103</v>
      </c>
      <c r="I153" s="21" t="s">
        <v>102</v>
      </c>
      <c r="J153" s="21" t="s">
        <v>101</v>
      </c>
      <c r="K153" s="17">
        <f t="shared" ref="K153:Q153" si="37">SUM(K154:K163)</f>
        <v>4340.3940000000002</v>
      </c>
      <c r="L153" s="17">
        <f t="shared" si="37"/>
        <v>4333.8229999999994</v>
      </c>
      <c r="M153" s="17">
        <f t="shared" si="37"/>
        <v>13674.93</v>
      </c>
      <c r="N153" s="17">
        <f t="shared" si="37"/>
        <v>0</v>
      </c>
      <c r="O153" s="17">
        <f t="shared" si="37"/>
        <v>94525.489999999991</v>
      </c>
      <c r="P153" s="17">
        <f t="shared" si="37"/>
        <v>98480.781000000003</v>
      </c>
      <c r="Q153" s="17">
        <f t="shared" si="37"/>
        <v>94278.317999999999</v>
      </c>
      <c r="R153" s="10"/>
    </row>
    <row r="154" spans="1:18" ht="12.75" customHeight="1" x14ac:dyDescent="0.2">
      <c r="A154" s="9"/>
      <c r="B154" s="16"/>
      <c r="C154" s="21"/>
      <c r="D154" s="22"/>
      <c r="E154" s="21"/>
      <c r="F154" s="41">
        <v>1</v>
      </c>
      <c r="G154" s="41">
        <v>6</v>
      </c>
      <c r="H154" s="21"/>
      <c r="I154" s="21"/>
      <c r="J154" s="21"/>
      <c r="K154" s="4">
        <v>50.947000000000003</v>
      </c>
      <c r="L154" s="4">
        <v>50.947000000000003</v>
      </c>
      <c r="M154" s="4">
        <v>200</v>
      </c>
      <c r="N154" s="4">
        <v>0</v>
      </c>
      <c r="O154" s="4">
        <v>120</v>
      </c>
      <c r="P154" s="4">
        <v>240</v>
      </c>
      <c r="Q154" s="4">
        <v>120</v>
      </c>
      <c r="R154" s="10"/>
    </row>
    <row r="155" spans="1:18" ht="12.75" customHeight="1" x14ac:dyDescent="0.2">
      <c r="A155" s="9"/>
      <c r="B155" s="16"/>
      <c r="C155" s="21"/>
      <c r="D155" s="22"/>
      <c r="E155" s="21"/>
      <c r="F155" s="42">
        <v>1</v>
      </c>
      <c r="G155" s="42">
        <v>4</v>
      </c>
      <c r="H155" s="21"/>
      <c r="I155" s="21"/>
      <c r="J155" s="21"/>
      <c r="K155" s="4">
        <v>2051.268</v>
      </c>
      <c r="L155" s="4">
        <v>2051.268</v>
      </c>
      <c r="M155" s="4">
        <v>4640</v>
      </c>
      <c r="N155" s="4">
        <v>0</v>
      </c>
      <c r="O155" s="4">
        <v>5040</v>
      </c>
      <c r="P155" s="4">
        <v>5040</v>
      </c>
      <c r="Q155" s="4">
        <v>2422.7080000000001</v>
      </c>
      <c r="R155" s="10"/>
    </row>
    <row r="156" spans="1:18" ht="12.75" customHeight="1" x14ac:dyDescent="0.2">
      <c r="A156" s="9"/>
      <c r="B156" s="16"/>
      <c r="C156" s="21"/>
      <c r="D156" s="22"/>
      <c r="E156" s="21"/>
      <c r="F156" s="42">
        <v>1</v>
      </c>
      <c r="G156" s="42">
        <v>13</v>
      </c>
      <c r="H156" s="21"/>
      <c r="I156" s="21"/>
      <c r="J156" s="21"/>
      <c r="K156" s="4">
        <v>331.32299999999998</v>
      </c>
      <c r="L156" s="4">
        <v>331.32299999999998</v>
      </c>
      <c r="M156" s="4">
        <v>1340</v>
      </c>
      <c r="N156" s="4">
        <v>0</v>
      </c>
      <c r="O156" s="4">
        <v>81358.87</v>
      </c>
      <c r="P156" s="4">
        <v>83728.990000000005</v>
      </c>
      <c r="Q156" s="4">
        <v>83728.990000000005</v>
      </c>
      <c r="R156" s="10"/>
    </row>
    <row r="157" spans="1:18" ht="12.75" customHeight="1" x14ac:dyDescent="0.2">
      <c r="A157" s="9"/>
      <c r="B157" s="16"/>
      <c r="C157" s="21"/>
      <c r="D157" s="22"/>
      <c r="E157" s="21"/>
      <c r="F157" s="42">
        <v>12</v>
      </c>
      <c r="G157" s="42">
        <v>2</v>
      </c>
      <c r="H157" s="21"/>
      <c r="I157" s="21"/>
      <c r="J157" s="21"/>
      <c r="K157" s="4">
        <v>142.69499999999999</v>
      </c>
      <c r="L157" s="4">
        <v>136.124</v>
      </c>
      <c r="M157" s="4">
        <v>0</v>
      </c>
      <c r="N157" s="4">
        <v>0</v>
      </c>
      <c r="O157" s="4">
        <v>109.4</v>
      </c>
      <c r="P157" s="4">
        <v>109.4</v>
      </c>
      <c r="Q157" s="4">
        <v>109.4</v>
      </c>
      <c r="R157" s="10"/>
    </row>
    <row r="158" spans="1:18" ht="64.5" customHeight="1" x14ac:dyDescent="0.2">
      <c r="A158" s="9"/>
      <c r="B158" s="66">
        <v>240</v>
      </c>
      <c r="C158" s="21" t="s">
        <v>96</v>
      </c>
      <c r="D158" s="22"/>
      <c r="E158" s="21"/>
      <c r="F158" s="42">
        <v>7</v>
      </c>
      <c r="G158" s="42">
        <v>3</v>
      </c>
      <c r="H158" s="21" t="s">
        <v>34</v>
      </c>
      <c r="I158" s="21" t="s">
        <v>105</v>
      </c>
      <c r="J158" s="21" t="s">
        <v>32</v>
      </c>
      <c r="K158" s="4">
        <v>544.62</v>
      </c>
      <c r="L158" s="4">
        <v>544.62</v>
      </c>
      <c r="M158" s="4">
        <v>1900</v>
      </c>
      <c r="N158" s="4">
        <v>0</v>
      </c>
      <c r="O158" s="4">
        <v>1899.98</v>
      </c>
      <c r="P158" s="4">
        <v>3204.7759999999998</v>
      </c>
      <c r="Q158" s="4">
        <v>1899.98</v>
      </c>
      <c r="R158" s="10"/>
    </row>
    <row r="159" spans="1:18" ht="12.75" customHeight="1" x14ac:dyDescent="0.2">
      <c r="A159" s="9"/>
      <c r="B159" s="67"/>
      <c r="C159" s="21"/>
      <c r="D159" s="22"/>
      <c r="E159" s="21"/>
      <c r="F159" s="42">
        <v>8</v>
      </c>
      <c r="G159" s="42">
        <v>1</v>
      </c>
      <c r="H159" s="21"/>
      <c r="I159" s="21"/>
      <c r="J159" s="21"/>
      <c r="K159" s="4">
        <v>0</v>
      </c>
      <c r="L159" s="4">
        <v>0</v>
      </c>
      <c r="M159" s="4">
        <v>3078.8</v>
      </c>
      <c r="N159" s="4">
        <v>0</v>
      </c>
      <c r="O159" s="4">
        <v>3262.25</v>
      </c>
      <c r="P159" s="4">
        <v>3422.625</v>
      </c>
      <c r="Q159" s="4">
        <v>3262.25</v>
      </c>
      <c r="R159" s="10"/>
    </row>
    <row r="160" spans="1:18" ht="12.75" customHeight="1" x14ac:dyDescent="0.2">
      <c r="A160" s="9"/>
      <c r="B160" s="67"/>
      <c r="C160" s="21"/>
      <c r="D160" s="22"/>
      <c r="E160" s="21"/>
      <c r="F160" s="42">
        <v>8</v>
      </c>
      <c r="G160" s="42">
        <v>4</v>
      </c>
      <c r="H160" s="21"/>
      <c r="I160" s="21"/>
      <c r="J160" s="21"/>
      <c r="K160" s="4">
        <v>89.626000000000005</v>
      </c>
      <c r="L160" s="4">
        <v>89.626000000000005</v>
      </c>
      <c r="M160" s="4">
        <v>500</v>
      </c>
      <c r="N160" s="4">
        <v>0</v>
      </c>
      <c r="O160" s="4">
        <v>500</v>
      </c>
      <c r="P160" s="4">
        <v>500</v>
      </c>
      <c r="Q160" s="4">
        <v>500</v>
      </c>
      <c r="R160" s="10"/>
    </row>
    <row r="161" spans="1:18" ht="12.75" customHeight="1" x14ac:dyDescent="0.2">
      <c r="A161" s="9"/>
      <c r="B161" s="67"/>
      <c r="C161" s="21"/>
      <c r="D161" s="22"/>
      <c r="E161" s="21"/>
      <c r="F161" s="42">
        <v>11</v>
      </c>
      <c r="G161" s="42">
        <v>1</v>
      </c>
      <c r="H161" s="21"/>
      <c r="I161" s="21"/>
      <c r="J161" s="21"/>
      <c r="K161" s="4">
        <v>0</v>
      </c>
      <c r="L161" s="4">
        <v>0</v>
      </c>
      <c r="M161" s="4">
        <v>1048.53</v>
      </c>
      <c r="N161" s="4">
        <v>0</v>
      </c>
      <c r="O161" s="4">
        <v>1067.3900000000001</v>
      </c>
      <c r="P161" s="4">
        <v>1067.3900000000001</v>
      </c>
      <c r="Q161" s="4">
        <v>1067.3900000000001</v>
      </c>
      <c r="R161" s="10"/>
    </row>
    <row r="162" spans="1:18" ht="12.75" customHeight="1" x14ac:dyDescent="0.2">
      <c r="A162" s="9"/>
      <c r="B162" s="68"/>
      <c r="C162" s="21"/>
      <c r="D162" s="22"/>
      <c r="E162" s="21"/>
      <c r="F162" s="42">
        <v>11</v>
      </c>
      <c r="G162" s="42">
        <v>1</v>
      </c>
      <c r="H162" s="21"/>
      <c r="I162" s="21"/>
      <c r="J162" s="21"/>
      <c r="K162" s="4">
        <v>688.98400000000004</v>
      </c>
      <c r="L162" s="4">
        <v>688.98400000000004</v>
      </c>
      <c r="M162" s="4">
        <v>0</v>
      </c>
      <c r="N162" s="4">
        <v>0</v>
      </c>
      <c r="O162" s="4">
        <v>0</v>
      </c>
      <c r="P162" s="4">
        <v>0</v>
      </c>
      <c r="Q162" s="4">
        <v>0</v>
      </c>
      <c r="R162" s="10"/>
    </row>
    <row r="163" spans="1:18" ht="12.75" customHeight="1" x14ac:dyDescent="0.2">
      <c r="A163" s="9"/>
      <c r="B163" s="16"/>
      <c r="C163" s="21"/>
      <c r="D163" s="22"/>
      <c r="E163" s="21"/>
      <c r="F163" s="43">
        <v>4</v>
      </c>
      <c r="G163" s="43">
        <v>12</v>
      </c>
      <c r="H163" s="21"/>
      <c r="I163" s="21"/>
      <c r="J163" s="21"/>
      <c r="K163" s="4">
        <v>440.93099999999998</v>
      </c>
      <c r="L163" s="4">
        <v>440.93099999999998</v>
      </c>
      <c r="M163" s="4">
        <v>967.6</v>
      </c>
      <c r="N163" s="4">
        <v>0</v>
      </c>
      <c r="O163" s="4">
        <v>1167.5999999999999</v>
      </c>
      <c r="P163" s="4">
        <v>1167.5999999999999</v>
      </c>
      <c r="Q163" s="4">
        <v>1167.5999999999999</v>
      </c>
      <c r="R163" s="10"/>
    </row>
    <row r="164" spans="1:18" ht="199.5" customHeight="1" x14ac:dyDescent="0.2">
      <c r="A164" s="9"/>
      <c r="B164" s="16">
        <v>230</v>
      </c>
      <c r="C164" s="21" t="s">
        <v>30</v>
      </c>
      <c r="D164" s="22">
        <v>302000024</v>
      </c>
      <c r="E164" s="21" t="s">
        <v>100</v>
      </c>
      <c r="F164" s="37"/>
      <c r="G164" s="37"/>
      <c r="H164" s="31" t="s">
        <v>283</v>
      </c>
      <c r="I164" s="21" t="s">
        <v>219</v>
      </c>
      <c r="J164" s="21" t="s">
        <v>223</v>
      </c>
      <c r="K164" s="17">
        <f>K165</f>
        <v>3801.58</v>
      </c>
      <c r="L164" s="17">
        <f t="shared" ref="L164:Q164" si="38">L165</f>
        <v>3776.518</v>
      </c>
      <c r="M164" s="17">
        <f t="shared" si="38"/>
        <v>18729.2</v>
      </c>
      <c r="N164" s="17">
        <f t="shared" si="38"/>
        <v>0</v>
      </c>
      <c r="O164" s="17">
        <f t="shared" si="38"/>
        <v>21347.94</v>
      </c>
      <c r="P164" s="17">
        <f t="shared" si="38"/>
        <v>21348.1</v>
      </c>
      <c r="Q164" s="17">
        <f t="shared" si="38"/>
        <v>21347.599999999999</v>
      </c>
      <c r="R164" s="10"/>
    </row>
    <row r="165" spans="1:18" ht="12.75" customHeight="1" x14ac:dyDescent="0.2">
      <c r="A165" s="9"/>
      <c r="B165" s="16"/>
      <c r="C165" s="21"/>
      <c r="D165" s="22"/>
      <c r="E165" s="21"/>
      <c r="F165" s="44">
        <v>7</v>
      </c>
      <c r="G165" s="44">
        <v>2</v>
      </c>
      <c r="H165" s="21"/>
      <c r="I165" s="21"/>
      <c r="J165" s="21"/>
      <c r="K165" s="4">
        <v>3801.58</v>
      </c>
      <c r="L165" s="4">
        <v>3776.518</v>
      </c>
      <c r="M165" s="4">
        <v>18729.2</v>
      </c>
      <c r="N165" s="4">
        <v>0</v>
      </c>
      <c r="O165" s="4">
        <v>21347.94</v>
      </c>
      <c r="P165" s="4">
        <v>21348.1</v>
      </c>
      <c r="Q165" s="4">
        <v>21347.599999999999</v>
      </c>
      <c r="R165" s="10"/>
    </row>
    <row r="166" spans="1:18" ht="97.5" customHeight="1" x14ac:dyDescent="0.2">
      <c r="A166" s="9"/>
      <c r="B166" s="16"/>
      <c r="C166" s="21" t="s">
        <v>36</v>
      </c>
      <c r="D166" s="22">
        <v>302000025</v>
      </c>
      <c r="E166" s="33" t="s">
        <v>98</v>
      </c>
      <c r="F166" s="37"/>
      <c r="G166" s="37"/>
      <c r="H166" s="33" t="s">
        <v>248</v>
      </c>
      <c r="I166" s="21" t="s">
        <v>289</v>
      </c>
      <c r="J166" s="21" t="s">
        <v>238</v>
      </c>
      <c r="K166" s="17">
        <f t="shared" ref="K166:Q166" si="39">SUM(K167:K176)</f>
        <v>17068.216</v>
      </c>
      <c r="L166" s="17">
        <f t="shared" si="39"/>
        <v>17068.215</v>
      </c>
      <c r="M166" s="17">
        <f t="shared" si="39"/>
        <v>3020.0439999999999</v>
      </c>
      <c r="N166" s="17">
        <f t="shared" si="39"/>
        <v>0</v>
      </c>
      <c r="O166" s="17">
        <f t="shared" si="39"/>
        <v>150</v>
      </c>
      <c r="P166" s="17">
        <f t="shared" si="39"/>
        <v>150</v>
      </c>
      <c r="Q166" s="17">
        <f t="shared" si="39"/>
        <v>150</v>
      </c>
      <c r="R166" s="10"/>
    </row>
    <row r="167" spans="1:18" ht="12.75" customHeight="1" x14ac:dyDescent="0.2">
      <c r="A167" s="9"/>
      <c r="B167" s="66">
        <v>230</v>
      </c>
      <c r="C167" s="76" t="s">
        <v>30</v>
      </c>
      <c r="D167" s="73"/>
      <c r="E167" s="55"/>
      <c r="F167" s="42">
        <v>3</v>
      </c>
      <c r="G167" s="42">
        <v>9</v>
      </c>
      <c r="H167" s="55" t="s">
        <v>282</v>
      </c>
      <c r="I167" s="55" t="s">
        <v>218</v>
      </c>
      <c r="J167" s="55" t="s">
        <v>238</v>
      </c>
      <c r="K167" s="4">
        <v>1862.931</v>
      </c>
      <c r="L167" s="4">
        <v>1862.931</v>
      </c>
      <c r="M167" s="4">
        <v>0</v>
      </c>
      <c r="N167" s="4">
        <v>0</v>
      </c>
      <c r="O167" s="4">
        <v>0</v>
      </c>
      <c r="P167" s="4">
        <v>0</v>
      </c>
      <c r="Q167" s="4">
        <v>0</v>
      </c>
      <c r="R167" s="10"/>
    </row>
    <row r="168" spans="1:18" ht="12.75" customHeight="1" x14ac:dyDescent="0.2">
      <c r="A168" s="9"/>
      <c r="B168" s="75"/>
      <c r="C168" s="77"/>
      <c r="D168" s="79"/>
      <c r="E168" s="59"/>
      <c r="F168" s="42">
        <v>10</v>
      </c>
      <c r="G168" s="42">
        <v>3</v>
      </c>
      <c r="H168" s="59"/>
      <c r="I168" s="59"/>
      <c r="J168" s="59"/>
      <c r="K168" s="4">
        <v>7441.3410000000003</v>
      </c>
      <c r="L168" s="4">
        <v>7441.3410000000003</v>
      </c>
      <c r="M168" s="4">
        <v>3020.0439999999999</v>
      </c>
      <c r="N168" s="4">
        <v>0</v>
      </c>
      <c r="O168" s="4">
        <v>0</v>
      </c>
      <c r="P168" s="4">
        <v>0</v>
      </c>
      <c r="Q168" s="4">
        <v>0</v>
      </c>
      <c r="R168" s="10"/>
    </row>
    <row r="169" spans="1:18" ht="12.75" customHeight="1" x14ac:dyDescent="0.2">
      <c r="A169" s="9"/>
      <c r="B169" s="75"/>
      <c r="C169" s="77"/>
      <c r="D169" s="79"/>
      <c r="E169" s="59"/>
      <c r="F169" s="42">
        <v>7</v>
      </c>
      <c r="G169" s="42">
        <v>1</v>
      </c>
      <c r="H169" s="59"/>
      <c r="I169" s="59"/>
      <c r="J169" s="59"/>
      <c r="K169" s="4">
        <v>1097.48</v>
      </c>
      <c r="L169" s="4">
        <v>1097.479</v>
      </c>
      <c r="M169" s="4">
        <v>0</v>
      </c>
      <c r="N169" s="4">
        <v>0</v>
      </c>
      <c r="O169" s="4">
        <v>0</v>
      </c>
      <c r="P169" s="4">
        <v>0</v>
      </c>
      <c r="Q169" s="4">
        <v>0</v>
      </c>
      <c r="R169" s="10"/>
    </row>
    <row r="170" spans="1:18" ht="12.75" customHeight="1" x14ac:dyDescent="0.2">
      <c r="A170" s="9"/>
      <c r="B170" s="75"/>
      <c r="C170" s="77"/>
      <c r="D170" s="79"/>
      <c r="E170" s="59"/>
      <c r="F170" s="42">
        <v>7</v>
      </c>
      <c r="G170" s="42">
        <v>2</v>
      </c>
      <c r="H170" s="59"/>
      <c r="I170" s="59"/>
      <c r="J170" s="59"/>
      <c r="K170" s="4">
        <v>5660.9250000000002</v>
      </c>
      <c r="L170" s="4">
        <v>5660.9250000000002</v>
      </c>
      <c r="M170" s="4">
        <v>0</v>
      </c>
      <c r="N170" s="4">
        <v>0</v>
      </c>
      <c r="O170" s="4">
        <v>0</v>
      </c>
      <c r="P170" s="4">
        <v>0</v>
      </c>
      <c r="Q170" s="4">
        <v>0</v>
      </c>
      <c r="R170" s="10"/>
    </row>
    <row r="171" spans="1:18" ht="12.75" customHeight="1" x14ac:dyDescent="0.2">
      <c r="A171" s="9"/>
      <c r="B171" s="75"/>
      <c r="C171" s="77"/>
      <c r="D171" s="79"/>
      <c r="E171" s="59"/>
      <c r="F171" s="42">
        <v>7</v>
      </c>
      <c r="G171" s="42">
        <v>3</v>
      </c>
      <c r="H171" s="59"/>
      <c r="I171" s="59"/>
      <c r="J171" s="59"/>
      <c r="K171" s="4">
        <v>54</v>
      </c>
      <c r="L171" s="4">
        <v>54</v>
      </c>
      <c r="M171" s="4">
        <v>0</v>
      </c>
      <c r="N171" s="4">
        <v>0</v>
      </c>
      <c r="O171" s="4">
        <v>0</v>
      </c>
      <c r="P171" s="4">
        <v>0</v>
      </c>
      <c r="Q171" s="4">
        <v>0</v>
      </c>
      <c r="R171" s="10"/>
    </row>
    <row r="172" spans="1:18" ht="12.75" customHeight="1" x14ac:dyDescent="0.2">
      <c r="A172" s="9"/>
      <c r="B172" s="75"/>
      <c r="C172" s="77"/>
      <c r="D172" s="79"/>
      <c r="E172" s="59"/>
      <c r="F172" s="42">
        <v>7</v>
      </c>
      <c r="G172" s="42">
        <v>7</v>
      </c>
      <c r="H172" s="59"/>
      <c r="I172" s="59"/>
      <c r="J172" s="59"/>
      <c r="K172" s="4">
        <v>0</v>
      </c>
      <c r="L172" s="4">
        <v>0</v>
      </c>
      <c r="M172" s="4">
        <v>0</v>
      </c>
      <c r="N172" s="4">
        <v>0</v>
      </c>
      <c r="O172" s="4">
        <v>150</v>
      </c>
      <c r="P172" s="4">
        <v>150</v>
      </c>
      <c r="Q172" s="4">
        <v>150</v>
      </c>
      <c r="R172" s="10"/>
    </row>
    <row r="173" spans="1:18" ht="54" customHeight="1" x14ac:dyDescent="0.2">
      <c r="A173" s="9"/>
      <c r="B173" s="72"/>
      <c r="C173" s="78"/>
      <c r="D173" s="74"/>
      <c r="E173" s="56"/>
      <c r="F173" s="42">
        <v>7</v>
      </c>
      <c r="G173" s="42">
        <v>9</v>
      </c>
      <c r="H173" s="56"/>
      <c r="I173" s="56"/>
      <c r="J173" s="56"/>
      <c r="K173" s="4">
        <v>90</v>
      </c>
      <c r="L173" s="4">
        <v>90</v>
      </c>
      <c r="M173" s="4">
        <v>0</v>
      </c>
      <c r="N173" s="4">
        <v>0</v>
      </c>
      <c r="O173" s="4">
        <v>0</v>
      </c>
      <c r="P173" s="4">
        <v>0</v>
      </c>
      <c r="Q173" s="4">
        <v>0</v>
      </c>
      <c r="R173" s="10"/>
    </row>
    <row r="174" spans="1:18" ht="81" customHeight="1" x14ac:dyDescent="0.2">
      <c r="A174" s="9"/>
      <c r="B174" s="66">
        <v>240</v>
      </c>
      <c r="C174" s="55" t="s">
        <v>96</v>
      </c>
      <c r="D174" s="69"/>
      <c r="E174" s="55"/>
      <c r="F174" s="42">
        <v>4</v>
      </c>
      <c r="G174" s="42">
        <v>1</v>
      </c>
      <c r="H174" s="23" t="s">
        <v>216</v>
      </c>
      <c r="I174" s="23" t="s">
        <v>218</v>
      </c>
      <c r="J174" s="21" t="s">
        <v>238</v>
      </c>
      <c r="K174" s="4">
        <v>113.679</v>
      </c>
      <c r="L174" s="4">
        <v>113.679</v>
      </c>
      <c r="M174" s="4">
        <v>0</v>
      </c>
      <c r="N174" s="4">
        <v>0</v>
      </c>
      <c r="O174" s="4">
        <v>0</v>
      </c>
      <c r="P174" s="4">
        <v>0</v>
      </c>
      <c r="Q174" s="4">
        <v>0</v>
      </c>
      <c r="R174" s="10"/>
    </row>
    <row r="175" spans="1:18" ht="12.75" customHeight="1" x14ac:dyDescent="0.2">
      <c r="A175" s="9"/>
      <c r="B175" s="67"/>
      <c r="C175" s="62"/>
      <c r="D175" s="70"/>
      <c r="E175" s="62"/>
      <c r="F175" s="42">
        <v>7</v>
      </c>
      <c r="G175" s="42">
        <v>3</v>
      </c>
      <c r="H175" s="21"/>
      <c r="I175" s="21"/>
      <c r="J175" s="21"/>
      <c r="K175" s="4">
        <v>457.86</v>
      </c>
      <c r="L175" s="4">
        <v>457.86</v>
      </c>
      <c r="M175" s="4">
        <v>0</v>
      </c>
      <c r="N175" s="4">
        <v>0</v>
      </c>
      <c r="O175" s="4">
        <v>0</v>
      </c>
      <c r="P175" s="4">
        <v>0</v>
      </c>
      <c r="Q175" s="4">
        <v>0</v>
      </c>
      <c r="R175" s="10"/>
    </row>
    <row r="176" spans="1:18" ht="12.75" customHeight="1" x14ac:dyDescent="0.2">
      <c r="A176" s="9"/>
      <c r="B176" s="68"/>
      <c r="C176" s="63"/>
      <c r="D176" s="71"/>
      <c r="E176" s="63"/>
      <c r="F176" s="43">
        <v>8</v>
      </c>
      <c r="G176" s="43">
        <v>1</v>
      </c>
      <c r="H176" s="21"/>
      <c r="I176" s="21"/>
      <c r="J176" s="21"/>
      <c r="K176" s="4">
        <v>290</v>
      </c>
      <c r="L176" s="4">
        <v>290</v>
      </c>
      <c r="M176" s="4">
        <v>0</v>
      </c>
      <c r="N176" s="4">
        <v>0</v>
      </c>
      <c r="O176" s="4">
        <v>0</v>
      </c>
      <c r="P176" s="4">
        <v>0</v>
      </c>
      <c r="Q176" s="4">
        <v>0</v>
      </c>
      <c r="R176" s="10"/>
    </row>
    <row r="177" spans="1:18" ht="93.75" customHeight="1" x14ac:dyDescent="0.2">
      <c r="A177" s="9"/>
      <c r="B177" s="16"/>
      <c r="C177" s="21" t="s">
        <v>195</v>
      </c>
      <c r="D177" s="22">
        <v>303010004</v>
      </c>
      <c r="E177" s="21" t="s">
        <v>97</v>
      </c>
      <c r="F177" s="37"/>
      <c r="G177" s="37"/>
      <c r="H177" s="33" t="s">
        <v>249</v>
      </c>
      <c r="I177" s="23" t="s">
        <v>188</v>
      </c>
      <c r="J177" s="23" t="s">
        <v>189</v>
      </c>
      <c r="K177" s="17">
        <f>SUM(K178:K179)</f>
        <v>5805.5429999999997</v>
      </c>
      <c r="L177" s="17">
        <f t="shared" ref="L177:Q177" si="40">SUM(L178:L179)</f>
        <v>5755.7910000000002</v>
      </c>
      <c r="M177" s="17">
        <f t="shared" si="40"/>
        <v>1383</v>
      </c>
      <c r="N177" s="17">
        <f t="shared" si="40"/>
        <v>0</v>
      </c>
      <c r="O177" s="17">
        <f t="shared" si="40"/>
        <v>5077</v>
      </c>
      <c r="P177" s="17">
        <f t="shared" si="40"/>
        <v>5077</v>
      </c>
      <c r="Q177" s="17">
        <f t="shared" si="40"/>
        <v>5077</v>
      </c>
      <c r="R177" s="10"/>
    </row>
    <row r="178" spans="1:18" ht="12.75" customHeight="1" x14ac:dyDescent="0.2">
      <c r="A178" s="9"/>
      <c r="B178" s="16"/>
      <c r="C178" s="21"/>
      <c r="D178" s="22"/>
      <c r="E178" s="21"/>
      <c r="F178" s="41">
        <v>1</v>
      </c>
      <c r="G178" s="41">
        <v>13</v>
      </c>
      <c r="H178" s="21"/>
      <c r="I178" s="21"/>
      <c r="J178" s="21"/>
      <c r="K178" s="4">
        <v>5805.5429999999997</v>
      </c>
      <c r="L178" s="4">
        <v>5755.7910000000002</v>
      </c>
      <c r="M178" s="4">
        <v>1383</v>
      </c>
      <c r="N178" s="4">
        <v>0</v>
      </c>
      <c r="O178" s="4">
        <v>2990</v>
      </c>
      <c r="P178" s="4">
        <v>2990</v>
      </c>
      <c r="Q178" s="4">
        <v>2990</v>
      </c>
      <c r="R178" s="10"/>
    </row>
    <row r="179" spans="1:18" ht="87" customHeight="1" x14ac:dyDescent="0.2">
      <c r="A179" s="9"/>
      <c r="B179" s="16">
        <v>240</v>
      </c>
      <c r="C179" s="21" t="s">
        <v>96</v>
      </c>
      <c r="D179" s="22"/>
      <c r="E179" s="21"/>
      <c r="F179" s="43">
        <v>1</v>
      </c>
      <c r="G179" s="43">
        <v>13</v>
      </c>
      <c r="H179" s="23" t="s">
        <v>217</v>
      </c>
      <c r="I179" s="21" t="s">
        <v>188</v>
      </c>
      <c r="J179" s="21" t="s">
        <v>189</v>
      </c>
      <c r="K179" s="4">
        <v>0</v>
      </c>
      <c r="L179" s="4">
        <v>0</v>
      </c>
      <c r="M179" s="4">
        <v>0</v>
      </c>
      <c r="N179" s="4">
        <v>0</v>
      </c>
      <c r="O179" s="4">
        <v>2087</v>
      </c>
      <c r="P179" s="4">
        <v>2087</v>
      </c>
      <c r="Q179" s="4">
        <v>2087</v>
      </c>
      <c r="R179" s="10"/>
    </row>
    <row r="180" spans="1:18" ht="82.5" customHeight="1" x14ac:dyDescent="0.2">
      <c r="A180" s="9"/>
      <c r="B180" s="16"/>
      <c r="C180" s="21" t="s">
        <v>195</v>
      </c>
      <c r="D180" s="22">
        <v>303030002</v>
      </c>
      <c r="E180" s="21" t="s">
        <v>95</v>
      </c>
      <c r="F180" s="37"/>
      <c r="G180" s="37"/>
      <c r="H180" s="33" t="s">
        <v>248</v>
      </c>
      <c r="I180" s="21" t="s">
        <v>12</v>
      </c>
      <c r="J180" s="21" t="s">
        <v>5</v>
      </c>
      <c r="K180" s="17">
        <f t="shared" ref="K180:Q180" si="41">SUM(K181:K187)</f>
        <v>36030.928</v>
      </c>
      <c r="L180" s="17">
        <f t="shared" si="41"/>
        <v>35648.925999999999</v>
      </c>
      <c r="M180" s="17">
        <f t="shared" si="41"/>
        <v>6131.1810000000005</v>
      </c>
      <c r="N180" s="17">
        <f t="shared" si="41"/>
        <v>0</v>
      </c>
      <c r="O180" s="17">
        <f t="shared" si="41"/>
        <v>50265.599999999999</v>
      </c>
      <c r="P180" s="17">
        <f t="shared" si="41"/>
        <v>48493.3</v>
      </c>
      <c r="Q180" s="17">
        <f t="shared" si="41"/>
        <v>46721</v>
      </c>
      <c r="R180" s="10"/>
    </row>
    <row r="181" spans="1:18" ht="12.75" customHeight="1" x14ac:dyDescent="0.2">
      <c r="A181" s="9"/>
      <c r="B181" s="16"/>
      <c r="C181" s="21"/>
      <c r="D181" s="22"/>
      <c r="E181" s="21"/>
      <c r="F181" s="42">
        <v>10</v>
      </c>
      <c r="G181" s="42">
        <v>3</v>
      </c>
      <c r="H181" s="21"/>
      <c r="I181" s="21"/>
      <c r="J181" s="21"/>
      <c r="K181" s="4">
        <v>31731.57</v>
      </c>
      <c r="L181" s="4">
        <v>31712.298999999999</v>
      </c>
      <c r="M181" s="4">
        <v>5179.8</v>
      </c>
      <c r="N181" s="4">
        <v>0</v>
      </c>
      <c r="O181" s="4">
        <v>34306.300000000003</v>
      </c>
      <c r="P181" s="4">
        <v>34306.300000000003</v>
      </c>
      <c r="Q181" s="4">
        <v>34306.300000000003</v>
      </c>
      <c r="R181" s="10"/>
    </row>
    <row r="182" spans="1:18" ht="12.75" customHeight="1" x14ac:dyDescent="0.2">
      <c r="A182" s="9"/>
      <c r="B182" s="16"/>
      <c r="C182" s="21"/>
      <c r="D182" s="22"/>
      <c r="E182" s="21"/>
      <c r="F182" s="42">
        <v>10</v>
      </c>
      <c r="G182" s="42">
        <v>4</v>
      </c>
      <c r="H182" s="21"/>
      <c r="I182" s="21"/>
      <c r="J182" s="21"/>
      <c r="K182" s="4">
        <v>0</v>
      </c>
      <c r="L182" s="4">
        <v>0</v>
      </c>
      <c r="M182" s="4">
        <v>0</v>
      </c>
      <c r="N182" s="4">
        <v>0</v>
      </c>
      <c r="O182" s="4">
        <v>12406.1</v>
      </c>
      <c r="P182" s="4">
        <v>10633.8</v>
      </c>
      <c r="Q182" s="4">
        <v>8861.5</v>
      </c>
      <c r="R182" s="10"/>
    </row>
    <row r="183" spans="1:18" ht="12.75" customHeight="1" x14ac:dyDescent="0.2">
      <c r="A183" s="9"/>
      <c r="B183" s="66">
        <v>230</v>
      </c>
      <c r="C183" s="55" t="s">
        <v>30</v>
      </c>
      <c r="D183" s="73"/>
      <c r="E183" s="55"/>
      <c r="F183" s="42">
        <v>7</v>
      </c>
      <c r="G183" s="42">
        <v>2</v>
      </c>
      <c r="H183" s="55" t="s">
        <v>196</v>
      </c>
      <c r="I183" s="55" t="s">
        <v>188</v>
      </c>
      <c r="J183" s="55" t="s">
        <v>189</v>
      </c>
      <c r="K183" s="4">
        <v>250</v>
      </c>
      <c r="L183" s="4">
        <v>250</v>
      </c>
      <c r="M183" s="4">
        <v>0</v>
      </c>
      <c r="N183" s="4">
        <v>0</v>
      </c>
      <c r="O183" s="4">
        <v>0</v>
      </c>
      <c r="P183" s="4">
        <v>250</v>
      </c>
      <c r="Q183" s="4">
        <v>0</v>
      </c>
      <c r="R183" s="10"/>
    </row>
    <row r="184" spans="1:18" ht="76.5" customHeight="1" x14ac:dyDescent="0.2">
      <c r="A184" s="9"/>
      <c r="B184" s="72"/>
      <c r="C184" s="56"/>
      <c r="D184" s="74"/>
      <c r="E184" s="56"/>
      <c r="F184" s="42">
        <v>10</v>
      </c>
      <c r="G184" s="42">
        <v>3</v>
      </c>
      <c r="H184" s="56"/>
      <c r="I184" s="56"/>
      <c r="J184" s="56"/>
      <c r="K184" s="4">
        <v>4049.3580000000002</v>
      </c>
      <c r="L184" s="4">
        <v>3686.627</v>
      </c>
      <c r="M184" s="4">
        <v>701.38099999999997</v>
      </c>
      <c r="N184" s="4">
        <v>0</v>
      </c>
      <c r="O184" s="4">
        <v>2660</v>
      </c>
      <c r="P184" s="4">
        <v>2660</v>
      </c>
      <c r="Q184" s="4">
        <v>2660</v>
      </c>
      <c r="R184" s="10"/>
    </row>
    <row r="185" spans="1:18" ht="108" customHeight="1" x14ac:dyDescent="0.2">
      <c r="A185" s="9"/>
      <c r="B185" s="66">
        <v>240</v>
      </c>
      <c r="C185" s="55" t="s">
        <v>96</v>
      </c>
      <c r="D185" s="69"/>
      <c r="E185" s="55"/>
      <c r="F185" s="42">
        <v>8</v>
      </c>
      <c r="G185" s="42">
        <v>1</v>
      </c>
      <c r="H185" s="21" t="s">
        <v>196</v>
      </c>
      <c r="I185" s="55" t="s">
        <v>188</v>
      </c>
      <c r="J185" s="55" t="s">
        <v>189</v>
      </c>
      <c r="K185" s="4">
        <v>0</v>
      </c>
      <c r="L185" s="4">
        <v>0</v>
      </c>
      <c r="M185" s="4">
        <v>250</v>
      </c>
      <c r="N185" s="4">
        <v>0</v>
      </c>
      <c r="O185" s="4">
        <v>0</v>
      </c>
      <c r="P185" s="4">
        <v>0</v>
      </c>
      <c r="Q185" s="4">
        <v>250</v>
      </c>
      <c r="R185" s="10"/>
    </row>
    <row r="186" spans="1:18" ht="12.75" customHeight="1" x14ac:dyDescent="0.2">
      <c r="A186" s="9"/>
      <c r="B186" s="67"/>
      <c r="C186" s="62"/>
      <c r="D186" s="70"/>
      <c r="E186" s="62"/>
      <c r="F186" s="42">
        <v>10</v>
      </c>
      <c r="G186" s="42">
        <v>3</v>
      </c>
      <c r="H186" s="21"/>
      <c r="I186" s="62"/>
      <c r="J186" s="62"/>
      <c r="K186" s="4">
        <v>0</v>
      </c>
      <c r="L186" s="4">
        <v>0</v>
      </c>
      <c r="M186" s="4">
        <v>0</v>
      </c>
      <c r="N186" s="4">
        <v>0</v>
      </c>
      <c r="O186" s="4">
        <v>643.20000000000005</v>
      </c>
      <c r="P186" s="4">
        <v>643.20000000000005</v>
      </c>
      <c r="Q186" s="4">
        <v>643.20000000000005</v>
      </c>
      <c r="R186" s="10"/>
    </row>
    <row r="187" spans="1:18" ht="12.75" customHeight="1" x14ac:dyDescent="0.2">
      <c r="A187" s="9"/>
      <c r="B187" s="68"/>
      <c r="C187" s="63"/>
      <c r="D187" s="71"/>
      <c r="E187" s="63"/>
      <c r="F187" s="43">
        <v>11</v>
      </c>
      <c r="G187" s="43">
        <v>2</v>
      </c>
      <c r="H187" s="21"/>
      <c r="I187" s="63"/>
      <c r="J187" s="63"/>
      <c r="K187" s="4">
        <v>0</v>
      </c>
      <c r="L187" s="4">
        <v>0</v>
      </c>
      <c r="M187" s="4">
        <v>0</v>
      </c>
      <c r="N187" s="4">
        <v>0</v>
      </c>
      <c r="O187" s="4">
        <v>250</v>
      </c>
      <c r="P187" s="4">
        <v>0</v>
      </c>
      <c r="Q187" s="4">
        <v>0</v>
      </c>
      <c r="R187" s="10"/>
    </row>
    <row r="188" spans="1:18" ht="83.45" customHeight="1" x14ac:dyDescent="0.2">
      <c r="A188" s="9"/>
      <c r="B188" s="16">
        <v>40</v>
      </c>
      <c r="C188" s="21" t="s">
        <v>36</v>
      </c>
      <c r="D188" s="22">
        <v>304010001</v>
      </c>
      <c r="E188" s="21" t="s">
        <v>94</v>
      </c>
      <c r="F188" s="37"/>
      <c r="G188" s="37"/>
      <c r="H188" s="21" t="s">
        <v>93</v>
      </c>
      <c r="I188" s="21" t="s">
        <v>92</v>
      </c>
      <c r="J188" s="21" t="s">
        <v>91</v>
      </c>
      <c r="K188" s="17">
        <f t="shared" ref="K188:Q188" si="42">SUM(K189:K189)</f>
        <v>4220.0159999999996</v>
      </c>
      <c r="L188" s="17">
        <f t="shared" si="42"/>
        <v>4220.0159999999996</v>
      </c>
      <c r="M188" s="17">
        <f t="shared" si="42"/>
        <v>4043.3</v>
      </c>
      <c r="N188" s="17">
        <f t="shared" si="42"/>
        <v>0</v>
      </c>
      <c r="O188" s="17">
        <f t="shared" si="42"/>
        <v>4039.6</v>
      </c>
      <c r="P188" s="17">
        <f t="shared" si="42"/>
        <v>4126.6000000000004</v>
      </c>
      <c r="Q188" s="17">
        <f t="shared" si="42"/>
        <v>4126.6000000000004</v>
      </c>
      <c r="R188" s="10"/>
    </row>
    <row r="189" spans="1:18" ht="12.75" customHeight="1" x14ac:dyDescent="0.2">
      <c r="A189" s="9"/>
      <c r="B189" s="16"/>
      <c r="C189" s="21"/>
      <c r="D189" s="22"/>
      <c r="E189" s="21"/>
      <c r="F189" s="43">
        <v>3</v>
      </c>
      <c r="G189" s="43">
        <v>4</v>
      </c>
      <c r="H189" s="21"/>
      <c r="I189" s="21"/>
      <c r="J189" s="21"/>
      <c r="K189" s="4">
        <v>4220.0159999999996</v>
      </c>
      <c r="L189" s="4">
        <v>4220.0159999999996</v>
      </c>
      <c r="M189" s="4">
        <v>4043.3</v>
      </c>
      <c r="N189" s="4">
        <v>0</v>
      </c>
      <c r="O189" s="4">
        <v>4039.6</v>
      </c>
      <c r="P189" s="4">
        <v>4126.6000000000004</v>
      </c>
      <c r="Q189" s="4">
        <v>4126.6000000000004</v>
      </c>
      <c r="R189" s="10"/>
    </row>
    <row r="190" spans="1:18" ht="102.6" customHeight="1" x14ac:dyDescent="0.2">
      <c r="A190" s="9"/>
      <c r="B190" s="16">
        <v>40</v>
      </c>
      <c r="C190" s="21" t="s">
        <v>36</v>
      </c>
      <c r="D190" s="22">
        <v>304010002</v>
      </c>
      <c r="E190" s="21" t="s">
        <v>90</v>
      </c>
      <c r="F190" s="37"/>
      <c r="G190" s="37"/>
      <c r="H190" s="21" t="s">
        <v>89</v>
      </c>
      <c r="I190" s="21" t="s">
        <v>88</v>
      </c>
      <c r="J190" s="21" t="s">
        <v>87</v>
      </c>
      <c r="K190" s="17">
        <f>K191</f>
        <v>6.7</v>
      </c>
      <c r="L190" s="17">
        <f t="shared" ref="L190:Q190" si="43">L191</f>
        <v>6.6909999999999998</v>
      </c>
      <c r="M190" s="17">
        <f t="shared" si="43"/>
        <v>4.4000000000000004</v>
      </c>
      <c r="N190" s="17">
        <f t="shared" si="43"/>
        <v>0</v>
      </c>
      <c r="O190" s="17">
        <f t="shared" si="43"/>
        <v>1.7</v>
      </c>
      <c r="P190" s="17">
        <f t="shared" si="43"/>
        <v>3.2</v>
      </c>
      <c r="Q190" s="17">
        <f t="shared" si="43"/>
        <v>12.6</v>
      </c>
      <c r="R190" s="10"/>
    </row>
    <row r="191" spans="1:18" ht="12.75" customHeight="1" x14ac:dyDescent="0.2">
      <c r="A191" s="9"/>
      <c r="B191" s="16"/>
      <c r="C191" s="21"/>
      <c r="D191" s="22"/>
      <c r="E191" s="21"/>
      <c r="F191" s="44">
        <v>1</v>
      </c>
      <c r="G191" s="44">
        <v>5</v>
      </c>
      <c r="H191" s="21"/>
      <c r="I191" s="21"/>
      <c r="J191" s="21"/>
      <c r="K191" s="4">
        <v>6.7</v>
      </c>
      <c r="L191" s="4">
        <v>6.6909999999999998</v>
      </c>
      <c r="M191" s="4">
        <v>4.4000000000000004</v>
      </c>
      <c r="N191" s="4">
        <v>0</v>
      </c>
      <c r="O191" s="4">
        <v>1.7</v>
      </c>
      <c r="P191" s="4">
        <v>3.2</v>
      </c>
      <c r="Q191" s="4">
        <v>12.6</v>
      </c>
      <c r="R191" s="10"/>
    </row>
    <row r="192" spans="1:18" ht="70.150000000000006" customHeight="1" x14ac:dyDescent="0.2">
      <c r="A192" s="9"/>
      <c r="B192" s="16">
        <v>40</v>
      </c>
      <c r="C192" s="21" t="s">
        <v>36</v>
      </c>
      <c r="D192" s="22">
        <v>304010015</v>
      </c>
      <c r="E192" s="21" t="s">
        <v>86</v>
      </c>
      <c r="F192" s="37"/>
      <c r="G192" s="37"/>
      <c r="H192" s="21" t="s">
        <v>85</v>
      </c>
      <c r="I192" s="21" t="s">
        <v>1</v>
      </c>
      <c r="J192" s="21" t="s">
        <v>84</v>
      </c>
      <c r="K192" s="17">
        <f>K193</f>
        <v>945.1</v>
      </c>
      <c r="L192" s="17">
        <f t="shared" ref="L192:Q192" si="44">L193</f>
        <v>945.01800000000003</v>
      </c>
      <c r="M192" s="17">
        <f t="shared" si="44"/>
        <v>0</v>
      </c>
      <c r="N192" s="17">
        <f t="shared" si="44"/>
        <v>0</v>
      </c>
      <c r="O192" s="17">
        <f t="shared" si="44"/>
        <v>0</v>
      </c>
      <c r="P192" s="17">
        <f t="shared" si="44"/>
        <v>0</v>
      </c>
      <c r="Q192" s="17">
        <f t="shared" si="44"/>
        <v>0</v>
      </c>
      <c r="R192" s="10"/>
    </row>
    <row r="193" spans="1:18" ht="12.75" customHeight="1" x14ac:dyDescent="0.2">
      <c r="A193" s="9"/>
      <c r="B193" s="16"/>
      <c r="C193" s="21"/>
      <c r="D193" s="22"/>
      <c r="E193" s="21"/>
      <c r="F193" s="44">
        <v>10</v>
      </c>
      <c r="G193" s="44">
        <v>3</v>
      </c>
      <c r="H193" s="21"/>
      <c r="I193" s="21"/>
      <c r="J193" s="21"/>
      <c r="K193" s="4">
        <v>945.1</v>
      </c>
      <c r="L193" s="4">
        <v>945.01800000000003</v>
      </c>
      <c r="M193" s="4">
        <v>0</v>
      </c>
      <c r="N193" s="4">
        <v>0</v>
      </c>
      <c r="O193" s="4">
        <v>0</v>
      </c>
      <c r="P193" s="4">
        <v>0</v>
      </c>
      <c r="Q193" s="4">
        <v>0</v>
      </c>
      <c r="R193" s="10"/>
    </row>
    <row r="194" spans="1:18" ht="114.6" customHeight="1" x14ac:dyDescent="0.2">
      <c r="A194" s="9"/>
      <c r="B194" s="16">
        <v>40</v>
      </c>
      <c r="C194" s="21" t="s">
        <v>36</v>
      </c>
      <c r="D194" s="22">
        <v>304010030</v>
      </c>
      <c r="E194" s="21" t="s">
        <v>83</v>
      </c>
      <c r="F194" s="37"/>
      <c r="G194" s="37"/>
      <c r="H194" s="21" t="s">
        <v>82</v>
      </c>
      <c r="I194" s="21" t="s">
        <v>81</v>
      </c>
      <c r="J194" s="21" t="s">
        <v>80</v>
      </c>
      <c r="K194" s="17">
        <f>K195</f>
        <v>0</v>
      </c>
      <c r="L194" s="17">
        <f t="shared" ref="L194:Q194" si="45">L195</f>
        <v>0</v>
      </c>
      <c r="M194" s="17">
        <f t="shared" si="45"/>
        <v>550.5</v>
      </c>
      <c r="N194" s="17">
        <f t="shared" si="45"/>
        <v>0</v>
      </c>
      <c r="O194" s="17">
        <f t="shared" si="45"/>
        <v>0</v>
      </c>
      <c r="P194" s="17">
        <f t="shared" si="45"/>
        <v>0</v>
      </c>
      <c r="Q194" s="17">
        <f t="shared" si="45"/>
        <v>0</v>
      </c>
      <c r="R194" s="10"/>
    </row>
    <row r="195" spans="1:18" ht="12.75" customHeight="1" x14ac:dyDescent="0.2">
      <c r="A195" s="9"/>
      <c r="B195" s="16"/>
      <c r="C195" s="21"/>
      <c r="D195" s="22"/>
      <c r="E195" s="21"/>
      <c r="F195" s="44">
        <v>1</v>
      </c>
      <c r="G195" s="44">
        <v>13</v>
      </c>
      <c r="H195" s="21"/>
      <c r="I195" s="21"/>
      <c r="J195" s="21"/>
      <c r="K195" s="4">
        <v>0</v>
      </c>
      <c r="L195" s="4">
        <v>0</v>
      </c>
      <c r="M195" s="4">
        <v>550.5</v>
      </c>
      <c r="N195" s="4">
        <v>0</v>
      </c>
      <c r="O195" s="4">
        <v>0</v>
      </c>
      <c r="P195" s="4">
        <v>0</v>
      </c>
      <c r="Q195" s="4">
        <v>0</v>
      </c>
      <c r="R195" s="10"/>
    </row>
    <row r="196" spans="1:18" ht="102" customHeight="1" x14ac:dyDescent="0.2">
      <c r="A196" s="9"/>
      <c r="B196" s="16">
        <v>40</v>
      </c>
      <c r="C196" s="21" t="s">
        <v>36</v>
      </c>
      <c r="D196" s="22">
        <v>304020001</v>
      </c>
      <c r="E196" s="21" t="s">
        <v>77</v>
      </c>
      <c r="F196" s="37"/>
      <c r="G196" s="37"/>
      <c r="H196" s="21" t="s">
        <v>76</v>
      </c>
      <c r="I196" s="21" t="s">
        <v>18</v>
      </c>
      <c r="J196" s="21" t="s">
        <v>75</v>
      </c>
      <c r="K196" s="17">
        <f t="shared" ref="K196:Q196" si="46">SUM(K197:K202)</f>
        <v>1243.0230000000001</v>
      </c>
      <c r="L196" s="17">
        <f t="shared" si="46"/>
        <v>1243.0230000000001</v>
      </c>
      <c r="M196" s="17">
        <f t="shared" si="46"/>
        <v>1876.4829999999999</v>
      </c>
      <c r="N196" s="17">
        <f t="shared" si="46"/>
        <v>0</v>
      </c>
      <c r="O196" s="17">
        <f t="shared" si="46"/>
        <v>1646.567</v>
      </c>
      <c r="P196" s="17">
        <f t="shared" si="46"/>
        <v>1660.127</v>
      </c>
      <c r="Q196" s="17">
        <f t="shared" si="46"/>
        <v>1517.287</v>
      </c>
      <c r="R196" s="10"/>
    </row>
    <row r="197" spans="1:18" ht="12.75" customHeight="1" x14ac:dyDescent="0.2">
      <c r="A197" s="9"/>
      <c r="B197" s="16"/>
      <c r="C197" s="21"/>
      <c r="D197" s="22"/>
      <c r="E197" s="21"/>
      <c r="F197" s="42">
        <v>1</v>
      </c>
      <c r="G197" s="42">
        <v>4</v>
      </c>
      <c r="H197" s="21"/>
      <c r="I197" s="21"/>
      <c r="J197" s="21"/>
      <c r="K197" s="4">
        <v>178.946</v>
      </c>
      <c r="L197" s="4">
        <v>178.946</v>
      </c>
      <c r="M197" s="4">
        <v>178.93600000000001</v>
      </c>
      <c r="N197" s="4">
        <v>0</v>
      </c>
      <c r="O197" s="4">
        <v>174.06100000000001</v>
      </c>
      <c r="P197" s="4">
        <v>159.291</v>
      </c>
      <c r="Q197" s="4">
        <v>159.291</v>
      </c>
      <c r="R197" s="10"/>
    </row>
    <row r="198" spans="1:18" ht="12.75" customHeight="1" x14ac:dyDescent="0.2">
      <c r="A198" s="9"/>
      <c r="B198" s="16"/>
      <c r="C198" s="21"/>
      <c r="D198" s="22"/>
      <c r="E198" s="21"/>
      <c r="F198" s="42">
        <v>3</v>
      </c>
      <c r="G198" s="42">
        <v>4</v>
      </c>
      <c r="H198" s="21"/>
      <c r="I198" s="21"/>
      <c r="J198" s="21"/>
      <c r="K198" s="4">
        <v>164.738</v>
      </c>
      <c r="L198" s="4">
        <v>164.738</v>
      </c>
      <c r="M198" s="4">
        <v>273.971</v>
      </c>
      <c r="N198" s="4">
        <v>0</v>
      </c>
      <c r="O198" s="4">
        <v>281.83</v>
      </c>
      <c r="P198" s="4">
        <v>309.94</v>
      </c>
      <c r="Q198" s="4">
        <v>256.7</v>
      </c>
      <c r="R198" s="10"/>
    </row>
    <row r="199" spans="1:18" ht="12.75" customHeight="1" x14ac:dyDescent="0.2">
      <c r="A199" s="9"/>
      <c r="B199" s="16"/>
      <c r="C199" s="21"/>
      <c r="D199" s="22"/>
      <c r="E199" s="21"/>
      <c r="F199" s="42">
        <v>4</v>
      </c>
      <c r="G199" s="42">
        <v>12</v>
      </c>
      <c r="H199" s="21"/>
      <c r="I199" s="21"/>
      <c r="J199" s="21"/>
      <c r="K199" s="4">
        <v>655.04600000000005</v>
      </c>
      <c r="L199" s="4">
        <v>655.04600000000005</v>
      </c>
      <c r="M199" s="4">
        <v>907.84199999999998</v>
      </c>
      <c r="N199" s="4">
        <v>0</v>
      </c>
      <c r="O199" s="4">
        <v>925.94600000000003</v>
      </c>
      <c r="P199" s="4">
        <v>916.56600000000003</v>
      </c>
      <c r="Q199" s="4">
        <v>836.56600000000003</v>
      </c>
      <c r="R199" s="10"/>
    </row>
    <row r="200" spans="1:18" ht="12.75" customHeight="1" x14ac:dyDescent="0.2">
      <c r="A200" s="9"/>
      <c r="B200" s="16"/>
      <c r="C200" s="21"/>
      <c r="D200" s="22"/>
      <c r="E200" s="21"/>
      <c r="F200" s="42">
        <v>5</v>
      </c>
      <c r="G200" s="42">
        <v>5</v>
      </c>
      <c r="H200" s="21"/>
      <c r="I200" s="21"/>
      <c r="J200" s="21"/>
      <c r="K200" s="4">
        <v>40.4</v>
      </c>
      <c r="L200" s="4">
        <v>40.4</v>
      </c>
      <c r="M200" s="4">
        <v>40.4</v>
      </c>
      <c r="N200" s="4">
        <v>0</v>
      </c>
      <c r="O200" s="4">
        <v>11.4</v>
      </c>
      <c r="P200" s="4">
        <v>11.4</v>
      </c>
      <c r="Q200" s="4">
        <v>11.4</v>
      </c>
      <c r="R200" s="10"/>
    </row>
    <row r="201" spans="1:18" ht="12.75" customHeight="1" x14ac:dyDescent="0.2">
      <c r="A201" s="9"/>
      <c r="B201" s="16"/>
      <c r="C201" s="21"/>
      <c r="D201" s="22"/>
      <c r="E201" s="21"/>
      <c r="F201" s="42">
        <v>7</v>
      </c>
      <c r="G201" s="42">
        <v>9</v>
      </c>
      <c r="H201" s="21"/>
      <c r="I201" s="21"/>
      <c r="J201" s="21"/>
      <c r="K201" s="4">
        <v>65.793000000000006</v>
      </c>
      <c r="L201" s="4">
        <v>65.793000000000006</v>
      </c>
      <c r="M201" s="4">
        <v>313.73399999999998</v>
      </c>
      <c r="N201" s="4">
        <v>0</v>
      </c>
      <c r="O201" s="4">
        <v>72.33</v>
      </c>
      <c r="P201" s="4">
        <v>72.33</v>
      </c>
      <c r="Q201" s="4">
        <v>72.33</v>
      </c>
      <c r="R201" s="10"/>
    </row>
    <row r="202" spans="1:18" ht="12.75" customHeight="1" x14ac:dyDescent="0.2">
      <c r="A202" s="9"/>
      <c r="B202" s="16"/>
      <c r="C202" s="21"/>
      <c r="D202" s="22"/>
      <c r="E202" s="21"/>
      <c r="F202" s="43">
        <v>8</v>
      </c>
      <c r="G202" s="43">
        <v>4</v>
      </c>
      <c r="H202" s="21"/>
      <c r="I202" s="21"/>
      <c r="J202" s="21"/>
      <c r="K202" s="4">
        <v>138.1</v>
      </c>
      <c r="L202" s="4">
        <v>138.1</v>
      </c>
      <c r="M202" s="4">
        <v>161.6</v>
      </c>
      <c r="N202" s="4">
        <v>0</v>
      </c>
      <c r="O202" s="4">
        <v>181</v>
      </c>
      <c r="P202" s="4">
        <v>190.6</v>
      </c>
      <c r="Q202" s="4">
        <v>181</v>
      </c>
      <c r="R202" s="10"/>
    </row>
    <row r="203" spans="1:18" ht="81" customHeight="1" x14ac:dyDescent="0.2">
      <c r="A203" s="9"/>
      <c r="B203" s="16">
        <v>40</v>
      </c>
      <c r="C203" s="21" t="s">
        <v>36</v>
      </c>
      <c r="D203" s="22">
        <v>304020002</v>
      </c>
      <c r="E203" s="21" t="s">
        <v>74</v>
      </c>
      <c r="F203" s="37"/>
      <c r="G203" s="37"/>
      <c r="H203" s="21" t="s">
        <v>73</v>
      </c>
      <c r="I203" s="21" t="s">
        <v>18</v>
      </c>
      <c r="J203" s="21" t="s">
        <v>72</v>
      </c>
      <c r="K203" s="17">
        <f>SUM(K204:K209)</f>
        <v>25376.007999999998</v>
      </c>
      <c r="L203" s="17">
        <f t="shared" ref="L203:Q203" si="47">SUM(L204:L209)</f>
        <v>25376.007999999998</v>
      </c>
      <c r="M203" s="17">
        <f t="shared" si="47"/>
        <v>24978.103999999999</v>
      </c>
      <c r="N203" s="17">
        <f t="shared" si="47"/>
        <v>0</v>
      </c>
      <c r="O203" s="17">
        <f t="shared" si="47"/>
        <v>25359.21</v>
      </c>
      <c r="P203" s="17">
        <f t="shared" si="47"/>
        <v>25719.539000000001</v>
      </c>
      <c r="Q203" s="17">
        <f t="shared" si="47"/>
        <v>25719.539000000001</v>
      </c>
      <c r="R203" s="10"/>
    </row>
    <row r="204" spans="1:18" ht="12.75" customHeight="1" x14ac:dyDescent="0.2">
      <c r="A204" s="9"/>
      <c r="B204" s="16"/>
      <c r="C204" s="21"/>
      <c r="D204" s="22"/>
      <c r="E204" s="21"/>
      <c r="F204" s="41">
        <v>1</v>
      </c>
      <c r="G204" s="41">
        <v>4</v>
      </c>
      <c r="H204" s="21"/>
      <c r="I204" s="21"/>
      <c r="J204" s="21"/>
      <c r="K204" s="4">
        <v>487.45400000000001</v>
      </c>
      <c r="L204" s="4">
        <v>487.45400000000001</v>
      </c>
      <c r="M204" s="4">
        <v>487.464</v>
      </c>
      <c r="N204" s="4">
        <v>0</v>
      </c>
      <c r="O204" s="4">
        <v>492.339</v>
      </c>
      <c r="P204" s="4">
        <v>507.10899999999998</v>
      </c>
      <c r="Q204" s="4">
        <v>507.10899999999998</v>
      </c>
      <c r="R204" s="10"/>
    </row>
    <row r="205" spans="1:18" ht="12.75" customHeight="1" x14ac:dyDescent="0.2">
      <c r="A205" s="9"/>
      <c r="B205" s="16"/>
      <c r="C205" s="21"/>
      <c r="D205" s="22"/>
      <c r="E205" s="21"/>
      <c r="F205" s="42">
        <v>1</v>
      </c>
      <c r="G205" s="42">
        <v>13</v>
      </c>
      <c r="H205" s="21"/>
      <c r="I205" s="21"/>
      <c r="J205" s="21"/>
      <c r="K205" s="4">
        <v>8281.1239999999998</v>
      </c>
      <c r="L205" s="4">
        <v>8281.1239999999998</v>
      </c>
      <c r="M205" s="4">
        <v>7086.32</v>
      </c>
      <c r="N205" s="4">
        <v>0</v>
      </c>
      <c r="O205" s="4">
        <v>7127.68</v>
      </c>
      <c r="P205" s="4">
        <v>7086.7349999999997</v>
      </c>
      <c r="Q205" s="4">
        <v>7086.7349999999997</v>
      </c>
      <c r="R205" s="10"/>
    </row>
    <row r="206" spans="1:18" ht="12.75" customHeight="1" x14ac:dyDescent="0.2">
      <c r="A206" s="9"/>
      <c r="B206" s="16"/>
      <c r="C206" s="21"/>
      <c r="D206" s="22"/>
      <c r="E206" s="21"/>
      <c r="F206" s="42">
        <v>3</v>
      </c>
      <c r="G206" s="42">
        <v>4</v>
      </c>
      <c r="H206" s="21"/>
      <c r="I206" s="21"/>
      <c r="J206" s="21"/>
      <c r="K206" s="4">
        <v>939.73099999999999</v>
      </c>
      <c r="L206" s="4">
        <v>939.73099999999999</v>
      </c>
      <c r="M206" s="4">
        <v>951.029</v>
      </c>
      <c r="N206" s="4">
        <v>0</v>
      </c>
      <c r="O206" s="4">
        <v>925</v>
      </c>
      <c r="P206" s="4">
        <v>850</v>
      </c>
      <c r="Q206" s="4">
        <v>850</v>
      </c>
      <c r="R206" s="10"/>
    </row>
    <row r="207" spans="1:18" ht="12.75" customHeight="1" x14ac:dyDescent="0.2">
      <c r="A207" s="9"/>
      <c r="B207" s="16"/>
      <c r="C207" s="21"/>
      <c r="D207" s="22"/>
      <c r="E207" s="21"/>
      <c r="F207" s="42">
        <v>4</v>
      </c>
      <c r="G207" s="42">
        <v>12</v>
      </c>
      <c r="H207" s="21"/>
      <c r="I207" s="21"/>
      <c r="J207" s="21"/>
      <c r="K207" s="4">
        <v>2424.4540000000002</v>
      </c>
      <c r="L207" s="4">
        <v>2424.4540000000002</v>
      </c>
      <c r="M207" s="4">
        <v>1957.1579999999999</v>
      </c>
      <c r="N207" s="4">
        <v>0</v>
      </c>
      <c r="O207" s="4">
        <v>1969.354</v>
      </c>
      <c r="P207" s="4">
        <v>2028.434</v>
      </c>
      <c r="Q207" s="4">
        <v>2028.434</v>
      </c>
      <c r="R207" s="10"/>
    </row>
    <row r="208" spans="1:18" ht="12.75" customHeight="1" x14ac:dyDescent="0.2">
      <c r="A208" s="9"/>
      <c r="B208" s="16"/>
      <c r="C208" s="21"/>
      <c r="D208" s="22"/>
      <c r="E208" s="21"/>
      <c r="F208" s="42">
        <v>7</v>
      </c>
      <c r="G208" s="42">
        <v>9</v>
      </c>
      <c r="H208" s="21"/>
      <c r="I208" s="21"/>
      <c r="J208" s="21"/>
      <c r="K208" s="4">
        <v>240.29400000000001</v>
      </c>
      <c r="L208" s="4">
        <v>240.29400000000001</v>
      </c>
      <c r="M208" s="4">
        <v>1178.2660000000001</v>
      </c>
      <c r="N208" s="4">
        <v>0</v>
      </c>
      <c r="O208" s="4">
        <v>1430.67</v>
      </c>
      <c r="P208" s="4">
        <v>1430.67</v>
      </c>
      <c r="Q208" s="4">
        <v>1430.67</v>
      </c>
      <c r="R208" s="10"/>
    </row>
    <row r="209" spans="1:18" ht="12.75" customHeight="1" x14ac:dyDescent="0.2">
      <c r="A209" s="9"/>
      <c r="B209" s="16"/>
      <c r="C209" s="21"/>
      <c r="D209" s="22"/>
      <c r="E209" s="21"/>
      <c r="F209" s="43">
        <v>10</v>
      </c>
      <c r="G209" s="43">
        <v>6</v>
      </c>
      <c r="H209" s="21"/>
      <c r="I209" s="21"/>
      <c r="J209" s="21"/>
      <c r="K209" s="4">
        <v>13002.950999999999</v>
      </c>
      <c r="L209" s="4">
        <v>13002.950999999999</v>
      </c>
      <c r="M209" s="4">
        <v>13317.867</v>
      </c>
      <c r="N209" s="4">
        <v>0</v>
      </c>
      <c r="O209" s="4">
        <v>13414.166999999999</v>
      </c>
      <c r="P209" s="4">
        <v>13816.591</v>
      </c>
      <c r="Q209" s="4">
        <v>13816.591</v>
      </c>
      <c r="R209" s="10"/>
    </row>
    <row r="210" spans="1:18" ht="126.75" customHeight="1" x14ac:dyDescent="0.2">
      <c r="A210" s="9"/>
      <c r="B210" s="16">
        <v>40</v>
      </c>
      <c r="C210" s="21" t="s">
        <v>36</v>
      </c>
      <c r="D210" s="22">
        <v>304020005</v>
      </c>
      <c r="E210" s="21" t="s">
        <v>71</v>
      </c>
      <c r="F210" s="37"/>
      <c r="G210" s="37"/>
      <c r="H210" s="21" t="s">
        <v>198</v>
      </c>
      <c r="I210" s="21" t="s">
        <v>1</v>
      </c>
      <c r="J210" s="21" t="s">
        <v>199</v>
      </c>
      <c r="K210" s="17">
        <f>K211</f>
        <v>66441.7</v>
      </c>
      <c r="L210" s="17">
        <f t="shared" ref="L210:Q210" si="48">L211</f>
        <v>66431.702000000005</v>
      </c>
      <c r="M210" s="17">
        <f t="shared" si="48"/>
        <v>50274.8</v>
      </c>
      <c r="N210" s="17">
        <f t="shared" si="48"/>
        <v>0</v>
      </c>
      <c r="O210" s="17">
        <f t="shared" si="48"/>
        <v>64881.2</v>
      </c>
      <c r="P210" s="17">
        <f t="shared" si="48"/>
        <v>52367.7</v>
      </c>
      <c r="Q210" s="17">
        <f t="shared" si="48"/>
        <v>52426.6</v>
      </c>
      <c r="R210" s="10"/>
    </row>
    <row r="211" spans="1:18" ht="12.75" customHeight="1" x14ac:dyDescent="0.2">
      <c r="A211" s="9"/>
      <c r="B211" s="16"/>
      <c r="C211" s="21"/>
      <c r="D211" s="22"/>
      <c r="E211" s="21"/>
      <c r="F211" s="44">
        <v>4</v>
      </c>
      <c r="G211" s="44">
        <v>5</v>
      </c>
      <c r="H211" s="21"/>
      <c r="I211" s="21"/>
      <c r="J211" s="21"/>
      <c r="K211" s="4">
        <v>66441.7</v>
      </c>
      <c r="L211" s="4">
        <v>66431.702000000005</v>
      </c>
      <c r="M211" s="4">
        <v>50274.8</v>
      </c>
      <c r="N211" s="4">
        <v>0</v>
      </c>
      <c r="O211" s="4">
        <v>64881.2</v>
      </c>
      <c r="P211" s="4">
        <v>52367.7</v>
      </c>
      <c r="Q211" s="4">
        <v>52426.6</v>
      </c>
      <c r="R211" s="10"/>
    </row>
    <row r="212" spans="1:18" ht="171.75" customHeight="1" x14ac:dyDescent="0.2">
      <c r="A212" s="9"/>
      <c r="B212" s="16">
        <v>40</v>
      </c>
      <c r="C212" s="21" t="s">
        <v>36</v>
      </c>
      <c r="D212" s="22">
        <v>304020007</v>
      </c>
      <c r="E212" s="21" t="s">
        <v>70</v>
      </c>
      <c r="F212" s="37"/>
      <c r="G212" s="37"/>
      <c r="H212" s="21" t="s">
        <v>198</v>
      </c>
      <c r="I212" s="21" t="s">
        <v>1</v>
      </c>
      <c r="J212" s="21" t="s">
        <v>199</v>
      </c>
      <c r="K212" s="17">
        <f>K213</f>
        <v>402.4</v>
      </c>
      <c r="L212" s="17">
        <f t="shared" ref="L212:Q212" si="49">L213</f>
        <v>393.26100000000002</v>
      </c>
      <c r="M212" s="17">
        <f t="shared" si="49"/>
        <v>310.5</v>
      </c>
      <c r="N212" s="17">
        <f t="shared" si="49"/>
        <v>0</v>
      </c>
      <c r="O212" s="17">
        <f t="shared" si="49"/>
        <v>279</v>
      </c>
      <c r="P212" s="17">
        <f t="shared" si="49"/>
        <v>279</v>
      </c>
      <c r="Q212" s="17">
        <f t="shared" si="49"/>
        <v>279</v>
      </c>
      <c r="R212" s="10"/>
    </row>
    <row r="213" spans="1:18" ht="12.75" customHeight="1" x14ac:dyDescent="0.2">
      <c r="A213" s="9"/>
      <c r="B213" s="16"/>
      <c r="C213" s="21"/>
      <c r="D213" s="22"/>
      <c r="E213" s="21"/>
      <c r="F213" s="44">
        <v>4</v>
      </c>
      <c r="G213" s="44">
        <v>12</v>
      </c>
      <c r="H213" s="21"/>
      <c r="I213" s="21"/>
      <c r="J213" s="21"/>
      <c r="K213" s="4">
        <v>402.4</v>
      </c>
      <c r="L213" s="4">
        <v>393.26100000000002</v>
      </c>
      <c r="M213" s="4">
        <v>310.5</v>
      </c>
      <c r="N213" s="4">
        <v>0</v>
      </c>
      <c r="O213" s="4">
        <v>279</v>
      </c>
      <c r="P213" s="4">
        <v>279</v>
      </c>
      <c r="Q213" s="4">
        <v>279</v>
      </c>
      <c r="R213" s="10"/>
    </row>
    <row r="214" spans="1:18" ht="89.25" customHeight="1" x14ac:dyDescent="0.2">
      <c r="A214" s="9"/>
      <c r="B214" s="16">
        <v>40</v>
      </c>
      <c r="C214" s="21" t="s">
        <v>36</v>
      </c>
      <c r="D214" s="22">
        <v>304020028</v>
      </c>
      <c r="E214" s="21" t="s">
        <v>69</v>
      </c>
      <c r="F214" s="37"/>
      <c r="G214" s="37"/>
      <c r="H214" s="21" t="s">
        <v>250</v>
      </c>
      <c r="I214" s="21" t="s">
        <v>68</v>
      </c>
      <c r="J214" s="21" t="s">
        <v>67</v>
      </c>
      <c r="K214" s="17">
        <f>K215</f>
        <v>6957.8519999999999</v>
      </c>
      <c r="L214" s="17">
        <f t="shared" ref="L214:Q214" si="50">L215</f>
        <v>6957.8519999999999</v>
      </c>
      <c r="M214" s="17">
        <f t="shared" si="50"/>
        <v>6957.9</v>
      </c>
      <c r="N214" s="17">
        <f t="shared" si="50"/>
        <v>0</v>
      </c>
      <c r="O214" s="17">
        <f t="shared" si="50"/>
        <v>0</v>
      </c>
      <c r="P214" s="17">
        <f t="shared" si="50"/>
        <v>0</v>
      </c>
      <c r="Q214" s="17">
        <f t="shared" si="50"/>
        <v>0</v>
      </c>
      <c r="R214" s="10"/>
    </row>
    <row r="215" spans="1:18" ht="12.75" customHeight="1" x14ac:dyDescent="0.2">
      <c r="A215" s="9"/>
      <c r="B215" s="16"/>
      <c r="C215" s="21"/>
      <c r="D215" s="22"/>
      <c r="E215" s="21"/>
      <c r="F215" s="44">
        <v>10</v>
      </c>
      <c r="G215" s="44">
        <v>4</v>
      </c>
      <c r="H215" s="21"/>
      <c r="I215" s="21"/>
      <c r="J215" s="21"/>
      <c r="K215" s="4">
        <v>6957.8519999999999</v>
      </c>
      <c r="L215" s="4">
        <v>6957.8519999999999</v>
      </c>
      <c r="M215" s="4">
        <v>6957.9</v>
      </c>
      <c r="N215" s="4">
        <v>0</v>
      </c>
      <c r="O215" s="4">
        <v>0</v>
      </c>
      <c r="P215" s="4">
        <v>0</v>
      </c>
      <c r="Q215" s="4">
        <v>0</v>
      </c>
      <c r="R215" s="10"/>
    </row>
    <row r="216" spans="1:18" ht="267" customHeight="1" x14ac:dyDescent="0.2">
      <c r="A216" s="9"/>
      <c r="B216" s="16">
        <v>230</v>
      </c>
      <c r="C216" s="21" t="s">
        <v>30</v>
      </c>
      <c r="D216" s="22">
        <v>304020036</v>
      </c>
      <c r="E216" s="21" t="s">
        <v>66</v>
      </c>
      <c r="F216" s="37"/>
      <c r="G216" s="37"/>
      <c r="H216" s="31" t="s">
        <v>281</v>
      </c>
      <c r="I216" s="21" t="s">
        <v>224</v>
      </c>
      <c r="J216" s="21" t="s">
        <v>225</v>
      </c>
      <c r="K216" s="17">
        <f>K217</f>
        <v>34250.199999999997</v>
      </c>
      <c r="L216" s="17">
        <f t="shared" ref="L216:Q216" si="51">L217</f>
        <v>33133.233999999997</v>
      </c>
      <c r="M216" s="17">
        <f t="shared" si="51"/>
        <v>84053.8</v>
      </c>
      <c r="N216" s="17">
        <f t="shared" si="51"/>
        <v>0</v>
      </c>
      <c r="O216" s="17">
        <f t="shared" si="51"/>
        <v>87556</v>
      </c>
      <c r="P216" s="17">
        <f t="shared" si="51"/>
        <v>87556</v>
      </c>
      <c r="Q216" s="17">
        <f t="shared" si="51"/>
        <v>87556</v>
      </c>
      <c r="R216" s="10"/>
    </row>
    <row r="217" spans="1:18" ht="12.75" customHeight="1" x14ac:dyDescent="0.2">
      <c r="A217" s="9"/>
      <c r="B217" s="16"/>
      <c r="C217" s="21"/>
      <c r="D217" s="22"/>
      <c r="E217" s="21"/>
      <c r="F217" s="44">
        <v>7</v>
      </c>
      <c r="G217" s="44">
        <v>2</v>
      </c>
      <c r="H217" s="21"/>
      <c r="I217" s="21"/>
      <c r="J217" s="21"/>
      <c r="K217" s="4">
        <v>34250.199999999997</v>
      </c>
      <c r="L217" s="4">
        <v>33133.233999999997</v>
      </c>
      <c r="M217" s="4">
        <v>84053.8</v>
      </c>
      <c r="N217" s="4">
        <v>0</v>
      </c>
      <c r="O217" s="4">
        <v>87556</v>
      </c>
      <c r="P217" s="4">
        <v>87556</v>
      </c>
      <c r="Q217" s="4">
        <v>87556</v>
      </c>
      <c r="R217" s="10"/>
    </row>
    <row r="218" spans="1:18" ht="277.5" customHeight="1" x14ac:dyDescent="0.2">
      <c r="A218" s="9"/>
      <c r="B218" s="16">
        <v>230</v>
      </c>
      <c r="C218" s="21" t="s">
        <v>30</v>
      </c>
      <c r="D218" s="22">
        <v>304020037</v>
      </c>
      <c r="E218" s="21" t="s">
        <v>65</v>
      </c>
      <c r="F218" s="37"/>
      <c r="G218" s="37"/>
      <c r="H218" s="31" t="s">
        <v>239</v>
      </c>
      <c r="I218" s="21" t="s">
        <v>220</v>
      </c>
      <c r="J218" s="21" t="s">
        <v>280</v>
      </c>
      <c r="K218" s="17">
        <f t="shared" ref="K218:Q218" si="52">SUM(K219:K219)</f>
        <v>7983.2129999999997</v>
      </c>
      <c r="L218" s="17">
        <f t="shared" si="52"/>
        <v>7979.5110000000004</v>
      </c>
      <c r="M218" s="17">
        <f t="shared" si="52"/>
        <v>17630</v>
      </c>
      <c r="N218" s="17">
        <f t="shared" si="52"/>
        <v>0</v>
      </c>
      <c r="O218" s="17">
        <f t="shared" si="52"/>
        <v>11921</v>
      </c>
      <c r="P218" s="17">
        <f t="shared" si="52"/>
        <v>11921</v>
      </c>
      <c r="Q218" s="17">
        <f t="shared" si="52"/>
        <v>11921</v>
      </c>
      <c r="R218" s="10"/>
    </row>
    <row r="219" spans="1:18" ht="12.75" customHeight="1" x14ac:dyDescent="0.2">
      <c r="A219" s="9"/>
      <c r="B219" s="16"/>
      <c r="C219" s="21"/>
      <c r="D219" s="22"/>
      <c r="E219" s="21"/>
      <c r="F219" s="42">
        <v>10</v>
      </c>
      <c r="G219" s="42">
        <v>4</v>
      </c>
      <c r="H219" s="21"/>
      <c r="I219" s="21"/>
      <c r="J219" s="21"/>
      <c r="K219" s="4">
        <v>7983.2129999999997</v>
      </c>
      <c r="L219" s="4">
        <v>7979.5110000000004</v>
      </c>
      <c r="M219" s="4">
        <v>17630</v>
      </c>
      <c r="N219" s="4">
        <v>0</v>
      </c>
      <c r="O219" s="4">
        <v>11921</v>
      </c>
      <c r="P219" s="4">
        <v>11921</v>
      </c>
      <c r="Q219" s="4">
        <v>11921</v>
      </c>
      <c r="R219" s="10"/>
    </row>
    <row r="220" spans="1:18" ht="114.75" customHeight="1" x14ac:dyDescent="0.2">
      <c r="A220" s="9"/>
      <c r="B220" s="16">
        <v>480</v>
      </c>
      <c r="C220" s="21" t="s">
        <v>64</v>
      </c>
      <c r="D220" s="22">
        <v>304020038</v>
      </c>
      <c r="E220" s="21"/>
      <c r="F220" s="37"/>
      <c r="G220" s="37"/>
      <c r="H220" s="21" t="s">
        <v>63</v>
      </c>
      <c r="I220" s="21" t="s">
        <v>62</v>
      </c>
      <c r="J220" s="21" t="s">
        <v>61</v>
      </c>
      <c r="K220" s="17">
        <f t="shared" ref="K220:Q220" si="53">SUM(K221:K222)</f>
        <v>22047</v>
      </c>
      <c r="L220" s="17">
        <f t="shared" si="53"/>
        <v>22047</v>
      </c>
      <c r="M220" s="17">
        <f t="shared" si="53"/>
        <v>25050.9</v>
      </c>
      <c r="N220" s="17">
        <f t="shared" si="53"/>
        <v>0</v>
      </c>
      <c r="O220" s="17">
        <f t="shared" si="53"/>
        <v>24715.7</v>
      </c>
      <c r="P220" s="17">
        <f t="shared" si="53"/>
        <v>24787</v>
      </c>
      <c r="Q220" s="17">
        <f t="shared" si="53"/>
        <v>24173.200000000001</v>
      </c>
      <c r="R220" s="10"/>
    </row>
    <row r="221" spans="1:18" ht="16.5" customHeight="1" x14ac:dyDescent="0.2">
      <c r="A221" s="9"/>
      <c r="B221" s="16"/>
      <c r="C221" s="21"/>
      <c r="D221" s="22"/>
      <c r="E221" s="21"/>
      <c r="F221" s="42">
        <v>10</v>
      </c>
      <c r="G221" s="42">
        <v>4</v>
      </c>
      <c r="H221" s="21"/>
      <c r="I221" s="21"/>
      <c r="J221" s="21"/>
      <c r="K221" s="4">
        <v>22047</v>
      </c>
      <c r="L221" s="4">
        <v>22047</v>
      </c>
      <c r="M221" s="4">
        <v>25050.9</v>
      </c>
      <c r="N221" s="4">
        <v>0</v>
      </c>
      <c r="O221" s="4">
        <v>24173.200000000001</v>
      </c>
      <c r="P221" s="4">
        <v>24173.200000000001</v>
      </c>
      <c r="Q221" s="4">
        <v>24173.200000000001</v>
      </c>
      <c r="R221" s="10"/>
    </row>
    <row r="222" spans="1:18" ht="12.75" customHeight="1" x14ac:dyDescent="0.2">
      <c r="A222" s="9"/>
      <c r="B222" s="16"/>
      <c r="C222" s="21"/>
      <c r="D222" s="22"/>
      <c r="E222" s="21"/>
      <c r="F222" s="43">
        <v>10</v>
      </c>
      <c r="G222" s="43">
        <v>4</v>
      </c>
      <c r="H222" s="21"/>
      <c r="I222" s="21"/>
      <c r="J222" s="21"/>
      <c r="K222" s="4">
        <v>0</v>
      </c>
      <c r="L222" s="4">
        <v>0</v>
      </c>
      <c r="M222" s="4">
        <v>0</v>
      </c>
      <c r="N222" s="4">
        <v>0</v>
      </c>
      <c r="O222" s="4">
        <v>542.5</v>
      </c>
      <c r="P222" s="4">
        <v>613.79999999999995</v>
      </c>
      <c r="Q222" s="4">
        <v>0</v>
      </c>
      <c r="R222" s="10"/>
    </row>
    <row r="223" spans="1:18" ht="116.25" customHeight="1" x14ac:dyDescent="0.2">
      <c r="A223" s="9"/>
      <c r="B223" s="16">
        <v>40</v>
      </c>
      <c r="C223" s="21" t="s">
        <v>36</v>
      </c>
      <c r="D223" s="22">
        <v>304020039</v>
      </c>
      <c r="E223" s="21" t="s">
        <v>60</v>
      </c>
      <c r="F223" s="37"/>
      <c r="G223" s="37"/>
      <c r="H223" s="21" t="s">
        <v>59</v>
      </c>
      <c r="I223" s="21" t="s">
        <v>58</v>
      </c>
      <c r="J223" s="21" t="s">
        <v>57</v>
      </c>
      <c r="K223" s="17">
        <f>K224</f>
        <v>2745.0790000000002</v>
      </c>
      <c r="L223" s="17">
        <f t="shared" ref="L223:Q223" si="54">L224</f>
        <v>2745.0790000000002</v>
      </c>
      <c r="M223" s="17">
        <f t="shared" si="54"/>
        <v>3824.88</v>
      </c>
      <c r="N223" s="17">
        <f t="shared" si="54"/>
        <v>0</v>
      </c>
      <c r="O223" s="17">
        <f t="shared" si="54"/>
        <v>3831.12</v>
      </c>
      <c r="P223" s="17">
        <f t="shared" si="54"/>
        <v>3916.4650000000001</v>
      </c>
      <c r="Q223" s="17">
        <f t="shared" si="54"/>
        <v>3750.4650000000001</v>
      </c>
      <c r="R223" s="10"/>
    </row>
    <row r="224" spans="1:18" ht="12.75" customHeight="1" x14ac:dyDescent="0.2">
      <c r="A224" s="9"/>
      <c r="B224" s="16"/>
      <c r="C224" s="21"/>
      <c r="D224" s="22"/>
      <c r="E224" s="21"/>
      <c r="F224" s="44">
        <v>1</v>
      </c>
      <c r="G224" s="44">
        <v>13</v>
      </c>
      <c r="H224" s="21"/>
      <c r="I224" s="21"/>
      <c r="J224" s="21"/>
      <c r="K224" s="4">
        <v>2745.0790000000002</v>
      </c>
      <c r="L224" s="4">
        <v>2745.0790000000002</v>
      </c>
      <c r="M224" s="4">
        <v>3824.88</v>
      </c>
      <c r="N224" s="4">
        <v>0</v>
      </c>
      <c r="O224" s="4">
        <v>3831.12</v>
      </c>
      <c r="P224" s="4">
        <v>3916.4650000000001</v>
      </c>
      <c r="Q224" s="4">
        <v>3750.4650000000001</v>
      </c>
      <c r="R224" s="10"/>
    </row>
    <row r="225" spans="1:18" ht="70.900000000000006" customHeight="1" x14ac:dyDescent="0.2">
      <c r="A225" s="9"/>
      <c r="B225" s="16">
        <v>40</v>
      </c>
      <c r="C225" s="21" t="s">
        <v>36</v>
      </c>
      <c r="D225" s="22">
        <v>304020040</v>
      </c>
      <c r="E225" s="21" t="s">
        <v>56</v>
      </c>
      <c r="F225" s="37"/>
      <c r="G225" s="37"/>
      <c r="H225" s="21" t="s">
        <v>55</v>
      </c>
      <c r="I225" s="21" t="s">
        <v>54</v>
      </c>
      <c r="J225" s="21" t="s">
        <v>53</v>
      </c>
      <c r="K225" s="17">
        <f>K226</f>
        <v>6294.2460000000001</v>
      </c>
      <c r="L225" s="17">
        <f t="shared" ref="L225:Q225" si="55">L226</f>
        <v>6294.2460000000001</v>
      </c>
      <c r="M225" s="17">
        <f t="shared" si="55"/>
        <v>6750.6329999999998</v>
      </c>
      <c r="N225" s="17">
        <f t="shared" si="55"/>
        <v>0</v>
      </c>
      <c r="O225" s="17">
        <f t="shared" si="55"/>
        <v>6395.0330000000004</v>
      </c>
      <c r="P225" s="17">
        <f t="shared" si="55"/>
        <v>6708.509</v>
      </c>
      <c r="Q225" s="17">
        <f t="shared" si="55"/>
        <v>6382.4089999999997</v>
      </c>
      <c r="R225" s="10"/>
    </row>
    <row r="226" spans="1:18" ht="12.75" customHeight="1" x14ac:dyDescent="0.2">
      <c r="A226" s="9"/>
      <c r="B226" s="16"/>
      <c r="C226" s="21"/>
      <c r="D226" s="22"/>
      <c r="E226" s="21"/>
      <c r="F226" s="44">
        <v>10</v>
      </c>
      <c r="G226" s="44">
        <v>6</v>
      </c>
      <c r="H226" s="21"/>
      <c r="I226" s="21"/>
      <c r="J226" s="21"/>
      <c r="K226" s="4">
        <v>6294.2460000000001</v>
      </c>
      <c r="L226" s="4">
        <v>6294.2460000000001</v>
      </c>
      <c r="M226" s="4">
        <v>6750.6329999999998</v>
      </c>
      <c r="N226" s="4">
        <v>0</v>
      </c>
      <c r="O226" s="4">
        <v>6395.0330000000004</v>
      </c>
      <c r="P226" s="4">
        <v>6708.509</v>
      </c>
      <c r="Q226" s="4">
        <v>6382.4089999999997</v>
      </c>
      <c r="R226" s="10"/>
    </row>
    <row r="227" spans="1:18" ht="137.25" customHeight="1" x14ac:dyDescent="0.2">
      <c r="A227" s="9"/>
      <c r="B227" s="16">
        <v>230</v>
      </c>
      <c r="C227" s="21" t="s">
        <v>30</v>
      </c>
      <c r="D227" s="22">
        <v>304020041</v>
      </c>
      <c r="E227" s="21" t="s">
        <v>52</v>
      </c>
      <c r="F227" s="37"/>
      <c r="G227" s="37"/>
      <c r="H227" s="31" t="s">
        <v>279</v>
      </c>
      <c r="I227" s="21" t="s">
        <v>226</v>
      </c>
      <c r="J227" s="21" t="s">
        <v>228</v>
      </c>
      <c r="K227" s="17">
        <f>K228</f>
        <v>0</v>
      </c>
      <c r="L227" s="17">
        <f t="shared" ref="L227:Q227" si="56">L228</f>
        <v>0</v>
      </c>
      <c r="M227" s="17">
        <f t="shared" si="56"/>
        <v>9034.7000000000007</v>
      </c>
      <c r="N227" s="17">
        <f t="shared" si="56"/>
        <v>0</v>
      </c>
      <c r="O227" s="17">
        <f t="shared" si="56"/>
        <v>9024.7000000000007</v>
      </c>
      <c r="P227" s="17">
        <f t="shared" si="56"/>
        <v>9024.7000000000007</v>
      </c>
      <c r="Q227" s="17">
        <f t="shared" si="56"/>
        <v>9024.7000000000007</v>
      </c>
      <c r="R227" s="10"/>
    </row>
    <row r="228" spans="1:18" ht="12.75" customHeight="1" x14ac:dyDescent="0.2">
      <c r="A228" s="9"/>
      <c r="B228" s="16"/>
      <c r="C228" s="21"/>
      <c r="D228" s="22"/>
      <c r="E228" s="21"/>
      <c r="F228" s="44">
        <v>7</v>
      </c>
      <c r="G228" s="44">
        <v>7</v>
      </c>
      <c r="H228" s="21"/>
      <c r="I228" s="21"/>
      <c r="J228" s="21"/>
      <c r="K228" s="4">
        <v>0</v>
      </c>
      <c r="L228" s="4">
        <v>0</v>
      </c>
      <c r="M228" s="4">
        <v>9034.7000000000007</v>
      </c>
      <c r="N228" s="4">
        <v>0</v>
      </c>
      <c r="O228" s="4">
        <v>9024.7000000000007</v>
      </c>
      <c r="P228" s="4">
        <v>9024.7000000000007</v>
      </c>
      <c r="Q228" s="4">
        <v>9024.7000000000007</v>
      </c>
      <c r="R228" s="10"/>
    </row>
    <row r="229" spans="1:18" ht="147.75" customHeight="1" x14ac:dyDescent="0.2">
      <c r="A229" s="9"/>
      <c r="B229" s="16">
        <v>40</v>
      </c>
      <c r="C229" s="21" t="s">
        <v>36</v>
      </c>
      <c r="D229" s="22">
        <v>304020054</v>
      </c>
      <c r="E229" s="21" t="s">
        <v>51</v>
      </c>
      <c r="F229" s="37"/>
      <c r="G229" s="37"/>
      <c r="H229" s="21" t="s">
        <v>50</v>
      </c>
      <c r="I229" s="21" t="s">
        <v>49</v>
      </c>
      <c r="J229" s="21" t="s">
        <v>48</v>
      </c>
      <c r="K229" s="17">
        <f>K230</f>
        <v>661.12</v>
      </c>
      <c r="L229" s="17">
        <f t="shared" ref="L229:Q229" si="57">L230</f>
        <v>661.12</v>
      </c>
      <c r="M229" s="17">
        <f t="shared" si="57"/>
        <v>1568.64</v>
      </c>
      <c r="N229" s="17">
        <f t="shared" si="57"/>
        <v>0</v>
      </c>
      <c r="O229" s="17">
        <f t="shared" si="57"/>
        <v>8690.32</v>
      </c>
      <c r="P229" s="17">
        <f t="shared" si="57"/>
        <v>4649.28</v>
      </c>
      <c r="Q229" s="17">
        <f t="shared" si="57"/>
        <v>4632.16</v>
      </c>
      <c r="R229" s="10"/>
    </row>
    <row r="230" spans="1:18" ht="12.75" customHeight="1" x14ac:dyDescent="0.2">
      <c r="A230" s="9"/>
      <c r="B230" s="16"/>
      <c r="C230" s="21"/>
      <c r="D230" s="22"/>
      <c r="E230" s="21"/>
      <c r="F230" s="44">
        <v>4</v>
      </c>
      <c r="G230" s="44">
        <v>5</v>
      </c>
      <c r="H230" s="21"/>
      <c r="I230" s="21"/>
      <c r="J230" s="21"/>
      <c r="K230" s="4">
        <v>661.12</v>
      </c>
      <c r="L230" s="4">
        <v>661.12</v>
      </c>
      <c r="M230" s="4">
        <v>1568.64</v>
      </c>
      <c r="N230" s="4">
        <v>0</v>
      </c>
      <c r="O230" s="4">
        <v>8690.32</v>
      </c>
      <c r="P230" s="4">
        <v>4649.28</v>
      </c>
      <c r="Q230" s="4">
        <v>4632.16</v>
      </c>
      <c r="R230" s="10"/>
    </row>
    <row r="231" spans="1:18" ht="169.5" customHeight="1" x14ac:dyDescent="0.2">
      <c r="A231" s="9"/>
      <c r="B231" s="16">
        <v>40</v>
      </c>
      <c r="C231" s="21" t="s">
        <v>36</v>
      </c>
      <c r="D231" s="22">
        <v>304020059</v>
      </c>
      <c r="E231" s="21" t="s">
        <v>47</v>
      </c>
      <c r="F231" s="37"/>
      <c r="G231" s="37"/>
      <c r="H231" s="21" t="s">
        <v>251</v>
      </c>
      <c r="I231" s="21" t="s">
        <v>46</v>
      </c>
      <c r="J231" s="21" t="s">
        <v>45</v>
      </c>
      <c r="K231" s="17">
        <f>K232</f>
        <v>9945</v>
      </c>
      <c r="L231" s="17">
        <f t="shared" ref="L231:Q231" si="58">L232</f>
        <v>9945</v>
      </c>
      <c r="M231" s="17">
        <f t="shared" si="58"/>
        <v>4697.5</v>
      </c>
      <c r="N231" s="17">
        <f t="shared" si="58"/>
        <v>0</v>
      </c>
      <c r="O231" s="17">
        <f t="shared" si="58"/>
        <v>6587.5</v>
      </c>
      <c r="P231" s="17">
        <f t="shared" si="58"/>
        <v>6643.7</v>
      </c>
      <c r="Q231" s="17">
        <f t="shared" si="58"/>
        <v>6643.7</v>
      </c>
      <c r="R231" s="10"/>
    </row>
    <row r="232" spans="1:18" ht="12.75" customHeight="1" x14ac:dyDescent="0.2">
      <c r="A232" s="9"/>
      <c r="B232" s="16"/>
      <c r="C232" s="21"/>
      <c r="D232" s="22"/>
      <c r="E232" s="21"/>
      <c r="F232" s="44">
        <v>1</v>
      </c>
      <c r="G232" s="44">
        <v>13</v>
      </c>
      <c r="H232" s="21"/>
      <c r="I232" s="21"/>
      <c r="J232" s="21"/>
      <c r="K232" s="4">
        <v>9945</v>
      </c>
      <c r="L232" s="4">
        <v>9945</v>
      </c>
      <c r="M232" s="4">
        <v>4697.5</v>
      </c>
      <c r="N232" s="4">
        <v>0</v>
      </c>
      <c r="O232" s="4">
        <v>6587.5</v>
      </c>
      <c r="P232" s="4">
        <v>6643.7</v>
      </c>
      <c r="Q232" s="4">
        <v>6643.7</v>
      </c>
      <c r="R232" s="10"/>
    </row>
    <row r="233" spans="1:18" ht="61.15" customHeight="1" x14ac:dyDescent="0.2">
      <c r="A233" s="9"/>
      <c r="B233" s="16">
        <v>40</v>
      </c>
      <c r="C233" s="21" t="s">
        <v>36</v>
      </c>
      <c r="D233" s="22">
        <v>304020060</v>
      </c>
      <c r="E233" s="21" t="s">
        <v>44</v>
      </c>
      <c r="F233" s="37"/>
      <c r="G233" s="37"/>
      <c r="H233" s="21" t="s">
        <v>43</v>
      </c>
      <c r="I233" s="21" t="s">
        <v>42</v>
      </c>
      <c r="J233" s="21" t="s">
        <v>5</v>
      </c>
      <c r="K233" s="17">
        <f>K234</f>
        <v>42363.7</v>
      </c>
      <c r="L233" s="17">
        <f t="shared" ref="L233:Q233" si="59">L234</f>
        <v>42363.7</v>
      </c>
      <c r="M233" s="17">
        <f t="shared" si="59"/>
        <v>37362.199999999997</v>
      </c>
      <c r="N233" s="17">
        <f t="shared" si="59"/>
        <v>0</v>
      </c>
      <c r="O233" s="17">
        <f t="shared" si="59"/>
        <v>41472.300000000003</v>
      </c>
      <c r="P233" s="17">
        <f t="shared" si="59"/>
        <v>43107.9</v>
      </c>
      <c r="Q233" s="17">
        <f t="shared" si="59"/>
        <v>44807.8</v>
      </c>
      <c r="R233" s="10"/>
    </row>
    <row r="234" spans="1:18" ht="12.75" customHeight="1" x14ac:dyDescent="0.2">
      <c r="A234" s="9"/>
      <c r="B234" s="16"/>
      <c r="C234" s="21"/>
      <c r="D234" s="22"/>
      <c r="E234" s="21"/>
      <c r="F234" s="44">
        <v>5</v>
      </c>
      <c r="G234" s="44">
        <v>2</v>
      </c>
      <c r="H234" s="21"/>
      <c r="I234" s="21"/>
      <c r="J234" s="21"/>
      <c r="K234" s="4">
        <v>42363.7</v>
      </c>
      <c r="L234" s="4">
        <v>42363.7</v>
      </c>
      <c r="M234" s="4">
        <v>37362.199999999997</v>
      </c>
      <c r="N234" s="4">
        <v>0</v>
      </c>
      <c r="O234" s="4">
        <v>41472.300000000003</v>
      </c>
      <c r="P234" s="4">
        <v>43107.9</v>
      </c>
      <c r="Q234" s="4">
        <v>44807.8</v>
      </c>
      <c r="R234" s="10"/>
    </row>
    <row r="235" spans="1:18" ht="120.6" customHeight="1" x14ac:dyDescent="0.2">
      <c r="A235" s="9"/>
      <c r="B235" s="16">
        <v>40</v>
      </c>
      <c r="C235" s="21" t="s">
        <v>36</v>
      </c>
      <c r="D235" s="22">
        <v>304020067</v>
      </c>
      <c r="E235" s="21" t="s">
        <v>41</v>
      </c>
      <c r="F235" s="37"/>
      <c r="G235" s="37"/>
      <c r="H235" s="21" t="s">
        <v>198</v>
      </c>
      <c r="I235" s="21" t="s">
        <v>1</v>
      </c>
      <c r="J235" s="21" t="s">
        <v>199</v>
      </c>
      <c r="K235" s="17">
        <f>K236</f>
        <v>2243.3000000000002</v>
      </c>
      <c r="L235" s="17">
        <f t="shared" ref="L235:Q235" si="60">L236</f>
        <v>2120.04</v>
      </c>
      <c r="M235" s="17">
        <f t="shared" si="60"/>
        <v>3391.9</v>
      </c>
      <c r="N235" s="17">
        <f t="shared" si="60"/>
        <v>0</v>
      </c>
      <c r="O235" s="17">
        <f t="shared" si="60"/>
        <v>317</v>
      </c>
      <c r="P235" s="17">
        <f t="shared" si="60"/>
        <v>317</v>
      </c>
      <c r="Q235" s="17">
        <f t="shared" si="60"/>
        <v>317</v>
      </c>
      <c r="R235" s="10"/>
    </row>
    <row r="236" spans="1:18" ht="12.75" customHeight="1" x14ac:dyDescent="0.2">
      <c r="A236" s="9"/>
      <c r="B236" s="16"/>
      <c r="C236" s="21"/>
      <c r="D236" s="22"/>
      <c r="E236" s="21"/>
      <c r="F236" s="44">
        <v>4</v>
      </c>
      <c r="G236" s="44">
        <v>5</v>
      </c>
      <c r="H236" s="21"/>
      <c r="I236" s="21"/>
      <c r="J236" s="21"/>
      <c r="K236" s="4">
        <v>2243.3000000000002</v>
      </c>
      <c r="L236" s="4">
        <v>2120.04</v>
      </c>
      <c r="M236" s="4">
        <v>3391.9</v>
      </c>
      <c r="N236" s="4">
        <v>0</v>
      </c>
      <c r="O236" s="4">
        <v>317</v>
      </c>
      <c r="P236" s="4">
        <v>317</v>
      </c>
      <c r="Q236" s="4">
        <v>317</v>
      </c>
      <c r="R236" s="10"/>
    </row>
    <row r="237" spans="1:18" ht="270" customHeight="1" x14ac:dyDescent="0.2">
      <c r="A237" s="9"/>
      <c r="B237" s="16">
        <v>40</v>
      </c>
      <c r="C237" s="21" t="s">
        <v>36</v>
      </c>
      <c r="D237" s="22">
        <v>304020082</v>
      </c>
      <c r="E237" s="21" t="s">
        <v>40</v>
      </c>
      <c r="F237" s="37"/>
      <c r="G237" s="37"/>
      <c r="H237" s="21" t="s">
        <v>202</v>
      </c>
      <c r="I237" s="21" t="s">
        <v>200</v>
      </c>
      <c r="J237" s="21" t="s">
        <v>201</v>
      </c>
      <c r="K237" s="17">
        <f>K238</f>
        <v>96.5</v>
      </c>
      <c r="L237" s="17">
        <f t="shared" ref="L237:Q237" si="61">L238</f>
        <v>96.5</v>
      </c>
      <c r="M237" s="17">
        <f t="shared" si="61"/>
        <v>96.7</v>
      </c>
      <c r="N237" s="17">
        <f t="shared" si="61"/>
        <v>0</v>
      </c>
      <c r="O237" s="17">
        <f t="shared" si="61"/>
        <v>95</v>
      </c>
      <c r="P237" s="17">
        <f t="shared" si="61"/>
        <v>94</v>
      </c>
      <c r="Q237" s="17">
        <f t="shared" si="61"/>
        <v>94</v>
      </c>
      <c r="R237" s="10"/>
    </row>
    <row r="238" spans="1:18" ht="12.75" customHeight="1" x14ac:dyDescent="0.2">
      <c r="A238" s="9"/>
      <c r="B238" s="16"/>
      <c r="C238" s="21"/>
      <c r="D238" s="22"/>
      <c r="E238" s="21"/>
      <c r="F238" s="43">
        <v>6</v>
      </c>
      <c r="G238" s="43">
        <v>5</v>
      </c>
      <c r="H238" s="21"/>
      <c r="I238" s="21"/>
      <c r="J238" s="21"/>
      <c r="K238" s="4">
        <v>96.5</v>
      </c>
      <c r="L238" s="4">
        <v>96.5</v>
      </c>
      <c r="M238" s="4">
        <v>96.7</v>
      </c>
      <c r="N238" s="4">
        <v>0</v>
      </c>
      <c r="O238" s="4">
        <v>95</v>
      </c>
      <c r="P238" s="4">
        <v>94</v>
      </c>
      <c r="Q238" s="4">
        <v>94</v>
      </c>
      <c r="R238" s="10"/>
    </row>
    <row r="239" spans="1:18" ht="110.45" customHeight="1" x14ac:dyDescent="0.2">
      <c r="A239" s="9"/>
      <c r="B239" s="16">
        <v>40</v>
      </c>
      <c r="C239" s="21" t="s">
        <v>36</v>
      </c>
      <c r="D239" s="22">
        <v>304020084</v>
      </c>
      <c r="E239" s="21" t="s">
        <v>39</v>
      </c>
      <c r="F239" s="37"/>
      <c r="G239" s="37"/>
      <c r="H239" s="21" t="s">
        <v>252</v>
      </c>
      <c r="I239" s="21" t="s">
        <v>38</v>
      </c>
      <c r="J239" s="21" t="s">
        <v>37</v>
      </c>
      <c r="K239" s="17">
        <f t="shared" ref="K239:Q239" si="62">SUM(K240:K240)</f>
        <v>2978.9</v>
      </c>
      <c r="L239" s="17">
        <f t="shared" si="62"/>
        <v>2978.8310000000001</v>
      </c>
      <c r="M239" s="17">
        <f t="shared" si="62"/>
        <v>2993.8</v>
      </c>
      <c r="N239" s="17">
        <f t="shared" si="62"/>
        <v>0</v>
      </c>
      <c r="O239" s="17">
        <f t="shared" si="62"/>
        <v>2993.8</v>
      </c>
      <c r="P239" s="17">
        <f t="shared" si="62"/>
        <v>2993.8</v>
      </c>
      <c r="Q239" s="17">
        <f t="shared" si="62"/>
        <v>2993.8</v>
      </c>
      <c r="R239" s="10"/>
    </row>
    <row r="240" spans="1:18" ht="12.75" customHeight="1" x14ac:dyDescent="0.2">
      <c r="A240" s="9"/>
      <c r="B240" s="16"/>
      <c r="C240" s="21"/>
      <c r="D240" s="22"/>
      <c r="E240" s="21"/>
      <c r="F240" s="43">
        <v>9</v>
      </c>
      <c r="G240" s="43">
        <v>9</v>
      </c>
      <c r="H240" s="21"/>
      <c r="I240" s="21"/>
      <c r="J240" s="21"/>
      <c r="K240" s="4">
        <v>2978.9</v>
      </c>
      <c r="L240" s="4">
        <v>2978.8310000000001</v>
      </c>
      <c r="M240" s="4">
        <v>2993.8</v>
      </c>
      <c r="N240" s="4">
        <v>0</v>
      </c>
      <c r="O240" s="4">
        <v>2993.8</v>
      </c>
      <c r="P240" s="4">
        <v>2993.8</v>
      </c>
      <c r="Q240" s="4">
        <v>2993.8</v>
      </c>
      <c r="R240" s="10"/>
    </row>
    <row r="241" spans="1:18" ht="95.25" customHeight="1" x14ac:dyDescent="0.2">
      <c r="A241" s="9"/>
      <c r="B241" s="16">
        <v>40</v>
      </c>
      <c r="C241" s="21" t="s">
        <v>36</v>
      </c>
      <c r="D241" s="22">
        <v>304020089</v>
      </c>
      <c r="E241" s="21" t="s">
        <v>35</v>
      </c>
      <c r="F241" s="37"/>
      <c r="G241" s="37"/>
      <c r="H241" s="21" t="s">
        <v>34</v>
      </c>
      <c r="I241" s="21" t="s">
        <v>33</v>
      </c>
      <c r="J241" s="21" t="s">
        <v>32</v>
      </c>
      <c r="K241" s="17">
        <f t="shared" ref="K241:Q241" si="63">SUM(K242:K245)</f>
        <v>309.80099999999999</v>
      </c>
      <c r="L241" s="17">
        <f t="shared" si="63"/>
        <v>309.80099999999999</v>
      </c>
      <c r="M241" s="17">
        <f t="shared" si="63"/>
        <v>1136</v>
      </c>
      <c r="N241" s="17">
        <f t="shared" si="63"/>
        <v>0</v>
      </c>
      <c r="O241" s="17">
        <f t="shared" si="63"/>
        <v>1222.77</v>
      </c>
      <c r="P241" s="17">
        <f t="shared" si="63"/>
        <v>958.16</v>
      </c>
      <c r="Q241" s="17">
        <f t="shared" si="63"/>
        <v>1307.4000000000001</v>
      </c>
      <c r="R241" s="10"/>
    </row>
    <row r="242" spans="1:18" ht="12.75" customHeight="1" x14ac:dyDescent="0.2">
      <c r="A242" s="9"/>
      <c r="B242" s="16"/>
      <c r="C242" s="21"/>
      <c r="D242" s="22"/>
      <c r="E242" s="21"/>
      <c r="F242" s="42">
        <v>1</v>
      </c>
      <c r="G242" s="42">
        <v>13</v>
      </c>
      <c r="H242" s="21"/>
      <c r="I242" s="21"/>
      <c r="J242" s="21"/>
      <c r="K242" s="4">
        <v>130.797</v>
      </c>
      <c r="L242" s="4">
        <v>130.797</v>
      </c>
      <c r="M242" s="4">
        <v>276</v>
      </c>
      <c r="N242" s="4">
        <v>0</v>
      </c>
      <c r="O242" s="4">
        <v>328</v>
      </c>
      <c r="P242" s="4">
        <v>184</v>
      </c>
      <c r="Q242" s="4">
        <v>350</v>
      </c>
      <c r="R242" s="10"/>
    </row>
    <row r="243" spans="1:18" ht="12.75" customHeight="1" x14ac:dyDescent="0.2">
      <c r="A243" s="9"/>
      <c r="B243" s="16"/>
      <c r="C243" s="21"/>
      <c r="D243" s="22"/>
      <c r="E243" s="21"/>
      <c r="F243" s="42">
        <v>3</v>
      </c>
      <c r="G243" s="42">
        <v>4</v>
      </c>
      <c r="H243" s="21"/>
      <c r="I243" s="21"/>
      <c r="J243" s="21"/>
      <c r="K243" s="4">
        <v>0</v>
      </c>
      <c r="L243" s="4">
        <v>0</v>
      </c>
      <c r="M243" s="4">
        <v>0</v>
      </c>
      <c r="N243" s="4">
        <v>0</v>
      </c>
      <c r="O243" s="4">
        <v>34.770000000000003</v>
      </c>
      <c r="P243" s="4">
        <v>44.16</v>
      </c>
      <c r="Q243" s="4">
        <v>97.4</v>
      </c>
      <c r="R243" s="10"/>
    </row>
    <row r="244" spans="1:18" ht="12.75" customHeight="1" x14ac:dyDescent="0.2">
      <c r="A244" s="9"/>
      <c r="B244" s="16"/>
      <c r="C244" s="21"/>
      <c r="D244" s="22"/>
      <c r="E244" s="21"/>
      <c r="F244" s="42">
        <v>4</v>
      </c>
      <c r="G244" s="42">
        <v>12</v>
      </c>
      <c r="H244" s="21"/>
      <c r="I244" s="21"/>
      <c r="J244" s="21"/>
      <c r="K244" s="4">
        <v>0</v>
      </c>
      <c r="L244" s="4">
        <v>0</v>
      </c>
      <c r="M244" s="4">
        <v>160</v>
      </c>
      <c r="N244" s="4">
        <v>0</v>
      </c>
      <c r="O244" s="4">
        <v>160</v>
      </c>
      <c r="P244" s="4">
        <v>80</v>
      </c>
      <c r="Q244" s="4">
        <v>160</v>
      </c>
      <c r="R244" s="10"/>
    </row>
    <row r="245" spans="1:18" ht="20.25" customHeight="1" x14ac:dyDescent="0.2">
      <c r="A245" s="9"/>
      <c r="B245" s="16"/>
      <c r="C245" s="21"/>
      <c r="D245" s="22"/>
      <c r="E245" s="21"/>
      <c r="F245" s="43">
        <v>10</v>
      </c>
      <c r="G245" s="43">
        <v>6</v>
      </c>
      <c r="H245" s="21"/>
      <c r="I245" s="21"/>
      <c r="J245" s="21"/>
      <c r="K245" s="4">
        <v>179.00399999999999</v>
      </c>
      <c r="L245" s="4">
        <v>179.00399999999999</v>
      </c>
      <c r="M245" s="4">
        <v>700</v>
      </c>
      <c r="N245" s="4">
        <v>0</v>
      </c>
      <c r="O245" s="4">
        <v>700</v>
      </c>
      <c r="P245" s="4">
        <v>650</v>
      </c>
      <c r="Q245" s="4">
        <v>700</v>
      </c>
      <c r="R245" s="10"/>
    </row>
    <row r="246" spans="1:18" ht="210.75" customHeight="1" x14ac:dyDescent="0.2">
      <c r="A246" s="9"/>
      <c r="B246" s="16">
        <v>230</v>
      </c>
      <c r="C246" s="21" t="s">
        <v>30</v>
      </c>
      <c r="D246" s="22">
        <v>305020000</v>
      </c>
      <c r="E246" s="21" t="s">
        <v>31</v>
      </c>
      <c r="F246" s="37"/>
      <c r="G246" s="37"/>
      <c r="H246" s="31" t="s">
        <v>276</v>
      </c>
      <c r="I246" s="21" t="s">
        <v>278</v>
      </c>
      <c r="J246" s="21" t="s">
        <v>229</v>
      </c>
      <c r="K246" s="17">
        <f>K247</f>
        <v>1146897.1000000001</v>
      </c>
      <c r="L246" s="17">
        <f t="shared" ref="L246:Q246" si="64">L247</f>
        <v>1146897.1000000001</v>
      </c>
      <c r="M246" s="17">
        <f t="shared" si="64"/>
        <v>1077730.1000000001</v>
      </c>
      <c r="N246" s="17">
        <f t="shared" si="64"/>
        <v>0</v>
      </c>
      <c r="O246" s="17">
        <f t="shared" si="64"/>
        <v>1080830</v>
      </c>
      <c r="P246" s="17">
        <f t="shared" si="64"/>
        <v>1080831.8</v>
      </c>
      <c r="Q246" s="17">
        <f t="shared" si="64"/>
        <v>1080831.8</v>
      </c>
      <c r="R246" s="10"/>
    </row>
    <row r="247" spans="1:18" ht="12.75" customHeight="1" x14ac:dyDescent="0.2">
      <c r="A247" s="9"/>
      <c r="B247" s="16"/>
      <c r="C247" s="21"/>
      <c r="D247" s="22"/>
      <c r="E247" s="21"/>
      <c r="F247" s="44">
        <v>7</v>
      </c>
      <c r="G247" s="44">
        <v>2</v>
      </c>
      <c r="H247" s="21"/>
      <c r="I247" s="21"/>
      <c r="J247" s="21"/>
      <c r="K247" s="4">
        <v>1146897.1000000001</v>
      </c>
      <c r="L247" s="4">
        <v>1146897.1000000001</v>
      </c>
      <c r="M247" s="4">
        <v>1077730.1000000001</v>
      </c>
      <c r="N247" s="4">
        <v>0</v>
      </c>
      <c r="O247" s="4">
        <v>1080830</v>
      </c>
      <c r="P247" s="4">
        <v>1080831.8</v>
      </c>
      <c r="Q247" s="4">
        <v>1080831.8</v>
      </c>
      <c r="R247" s="10"/>
    </row>
    <row r="248" spans="1:18" ht="210.75" customHeight="1" x14ac:dyDescent="0.2">
      <c r="A248" s="9"/>
      <c r="B248" s="16">
        <v>230</v>
      </c>
      <c r="C248" s="21" t="s">
        <v>30</v>
      </c>
      <c r="D248" s="22">
        <v>305030000</v>
      </c>
      <c r="E248" s="21" t="s">
        <v>29</v>
      </c>
      <c r="F248" s="37"/>
      <c r="G248" s="37"/>
      <c r="H248" s="31" t="s">
        <v>277</v>
      </c>
      <c r="I248" s="21" t="s">
        <v>221</v>
      </c>
      <c r="J248" s="21" t="s">
        <v>230</v>
      </c>
      <c r="K248" s="17">
        <f>K249</f>
        <v>215653.5</v>
      </c>
      <c r="L248" s="17">
        <f t="shared" ref="L248:Q248" si="65">L249</f>
        <v>215653.5</v>
      </c>
      <c r="M248" s="17">
        <f t="shared" si="65"/>
        <v>225647</v>
      </c>
      <c r="N248" s="17">
        <f t="shared" si="65"/>
        <v>0</v>
      </c>
      <c r="O248" s="17">
        <f t="shared" si="65"/>
        <v>247087.2</v>
      </c>
      <c r="P248" s="17">
        <f t="shared" si="65"/>
        <v>247086.9</v>
      </c>
      <c r="Q248" s="17">
        <f t="shared" si="65"/>
        <v>247086.9</v>
      </c>
      <c r="R248" s="10"/>
    </row>
    <row r="249" spans="1:18" ht="12.75" customHeight="1" x14ac:dyDescent="0.2">
      <c r="A249" s="9"/>
      <c r="B249" s="16"/>
      <c r="C249" s="21"/>
      <c r="D249" s="22"/>
      <c r="E249" s="21"/>
      <c r="F249" s="44">
        <v>7</v>
      </c>
      <c r="G249" s="44">
        <v>1</v>
      </c>
      <c r="H249" s="21"/>
      <c r="I249" s="21"/>
      <c r="J249" s="21"/>
      <c r="K249" s="4">
        <v>215653.5</v>
      </c>
      <c r="L249" s="4">
        <v>215653.5</v>
      </c>
      <c r="M249" s="4">
        <v>225647</v>
      </c>
      <c r="N249" s="4">
        <v>0</v>
      </c>
      <c r="O249" s="4">
        <v>247087.2</v>
      </c>
      <c r="P249" s="4">
        <v>247086.9</v>
      </c>
      <c r="Q249" s="4">
        <v>247086.9</v>
      </c>
      <c r="R249" s="10"/>
    </row>
    <row r="250" spans="1:18" ht="88.5" customHeight="1" x14ac:dyDescent="0.2">
      <c r="A250" s="9"/>
      <c r="B250" s="16">
        <v>50</v>
      </c>
      <c r="C250" s="21" t="s">
        <v>0</v>
      </c>
      <c r="D250" s="22">
        <v>306010000</v>
      </c>
      <c r="E250" s="21" t="s">
        <v>28</v>
      </c>
      <c r="F250" s="37"/>
      <c r="G250" s="37"/>
      <c r="H250" s="21" t="s">
        <v>211</v>
      </c>
      <c r="I250" s="21" t="s">
        <v>27</v>
      </c>
      <c r="J250" s="21" t="s">
        <v>212</v>
      </c>
      <c r="K250" s="17">
        <f t="shared" ref="K250:Q250" si="66">SUM(K251:K251)</f>
        <v>188697.60000000001</v>
      </c>
      <c r="L250" s="17">
        <f t="shared" si="66"/>
        <v>188697.60000000001</v>
      </c>
      <c r="M250" s="17">
        <f t="shared" si="66"/>
        <v>195346.37</v>
      </c>
      <c r="N250" s="17">
        <f t="shared" si="66"/>
        <v>0</v>
      </c>
      <c r="O250" s="17">
        <f t="shared" si="66"/>
        <v>199267.04</v>
      </c>
      <c r="P250" s="17">
        <f t="shared" si="66"/>
        <v>198730.973</v>
      </c>
      <c r="Q250" s="17">
        <f t="shared" si="66"/>
        <v>208187.47399999999</v>
      </c>
      <c r="R250" s="10"/>
    </row>
    <row r="251" spans="1:18" ht="12.75" customHeight="1" x14ac:dyDescent="0.2">
      <c r="A251" s="9"/>
      <c r="B251" s="16"/>
      <c r="C251" s="21"/>
      <c r="D251" s="22"/>
      <c r="E251" s="21"/>
      <c r="F251" s="43">
        <v>14</v>
      </c>
      <c r="G251" s="43">
        <v>1</v>
      </c>
      <c r="H251" s="21"/>
      <c r="I251" s="21"/>
      <c r="J251" s="21"/>
      <c r="K251" s="4">
        <v>188697.60000000001</v>
      </c>
      <c r="L251" s="4">
        <v>188697.60000000001</v>
      </c>
      <c r="M251" s="4">
        <v>195346.37</v>
      </c>
      <c r="N251" s="4">
        <v>0</v>
      </c>
      <c r="O251" s="4">
        <v>199267.04</v>
      </c>
      <c r="P251" s="4">
        <v>198730.973</v>
      </c>
      <c r="Q251" s="4">
        <v>208187.47399999999</v>
      </c>
      <c r="R251" s="10"/>
    </row>
    <row r="252" spans="1:18" ht="117" customHeight="1" x14ac:dyDescent="0.2">
      <c r="A252" s="9"/>
      <c r="B252" s="16">
        <v>50</v>
      </c>
      <c r="C252" s="21" t="s">
        <v>0</v>
      </c>
      <c r="D252" s="22">
        <v>306030001</v>
      </c>
      <c r="E252" s="21" t="s">
        <v>26</v>
      </c>
      <c r="F252" s="37"/>
      <c r="G252" s="37"/>
      <c r="H252" s="21" t="s">
        <v>25</v>
      </c>
      <c r="I252" s="21" t="s">
        <v>24</v>
      </c>
      <c r="J252" s="21" t="s">
        <v>23</v>
      </c>
      <c r="K252" s="17">
        <f>K253</f>
        <v>3704.7</v>
      </c>
      <c r="L252" s="17">
        <f t="shared" ref="L252:Q252" si="67">L253</f>
        <v>3704.7</v>
      </c>
      <c r="M252" s="17">
        <f t="shared" si="67"/>
        <v>3780.2</v>
      </c>
      <c r="N252" s="17">
        <f t="shared" si="67"/>
        <v>0</v>
      </c>
      <c r="O252" s="17">
        <f t="shared" si="67"/>
        <v>3703.5</v>
      </c>
      <c r="P252" s="17">
        <f t="shared" si="67"/>
        <v>3828.5</v>
      </c>
      <c r="Q252" s="17">
        <f t="shared" si="67"/>
        <v>3963</v>
      </c>
      <c r="R252" s="10"/>
    </row>
    <row r="253" spans="1:18" ht="12.75" customHeight="1" x14ac:dyDescent="0.2">
      <c r="A253" s="9"/>
      <c r="B253" s="16"/>
      <c r="C253" s="21"/>
      <c r="D253" s="22"/>
      <c r="E253" s="21"/>
      <c r="F253" s="44">
        <v>2</v>
      </c>
      <c r="G253" s="44">
        <v>3</v>
      </c>
      <c r="H253" s="21"/>
      <c r="I253" s="21"/>
      <c r="J253" s="21"/>
      <c r="K253" s="4">
        <v>3704.7</v>
      </c>
      <c r="L253" s="4">
        <v>3704.7</v>
      </c>
      <c r="M253" s="4">
        <v>3780.2</v>
      </c>
      <c r="N253" s="4">
        <v>0</v>
      </c>
      <c r="O253" s="4">
        <v>3703.5</v>
      </c>
      <c r="P253" s="4">
        <v>3828.5</v>
      </c>
      <c r="Q253" s="4">
        <v>3963</v>
      </c>
      <c r="R253" s="10"/>
    </row>
    <row r="254" spans="1:18" ht="63.6" customHeight="1" x14ac:dyDescent="0.2">
      <c r="A254" s="9"/>
      <c r="B254" s="16">
        <v>50</v>
      </c>
      <c r="C254" s="21" t="s">
        <v>0</v>
      </c>
      <c r="D254" s="22">
        <v>306030002</v>
      </c>
      <c r="E254" s="21" t="s">
        <v>22</v>
      </c>
      <c r="F254" s="45"/>
      <c r="G254" s="45"/>
      <c r="H254" s="21" t="s">
        <v>21</v>
      </c>
      <c r="I254" s="21" t="s">
        <v>1</v>
      </c>
      <c r="J254" s="21" t="s">
        <v>11</v>
      </c>
      <c r="K254" s="17">
        <f>K255</f>
        <v>179.11500000000001</v>
      </c>
      <c r="L254" s="17">
        <f t="shared" ref="L254:Q254" si="68">L255</f>
        <v>179.11500000000001</v>
      </c>
      <c r="M254" s="17">
        <f t="shared" si="68"/>
        <v>249.6</v>
      </c>
      <c r="N254" s="17">
        <f t="shared" si="68"/>
        <v>0</v>
      </c>
      <c r="O254" s="17">
        <f t="shared" si="68"/>
        <v>273.8</v>
      </c>
      <c r="P254" s="17">
        <f t="shared" si="68"/>
        <v>273.8</v>
      </c>
      <c r="Q254" s="17">
        <f t="shared" si="68"/>
        <v>273.8</v>
      </c>
      <c r="R254" s="10"/>
    </row>
    <row r="255" spans="1:18" ht="12.75" customHeight="1" x14ac:dyDescent="0.2">
      <c r="A255" s="9"/>
      <c r="B255" s="16"/>
      <c r="C255" s="21"/>
      <c r="D255" s="22"/>
      <c r="E255" s="21"/>
      <c r="F255" s="44">
        <v>3</v>
      </c>
      <c r="G255" s="44">
        <v>4</v>
      </c>
      <c r="H255" s="21"/>
      <c r="I255" s="21"/>
      <c r="J255" s="21"/>
      <c r="K255" s="4">
        <v>179.11500000000001</v>
      </c>
      <c r="L255" s="4">
        <v>179.11500000000001</v>
      </c>
      <c r="M255" s="4">
        <v>249.6</v>
      </c>
      <c r="N255" s="4">
        <v>0</v>
      </c>
      <c r="O255" s="4">
        <v>273.8</v>
      </c>
      <c r="P255" s="4">
        <v>273.8</v>
      </c>
      <c r="Q255" s="4">
        <v>273.8</v>
      </c>
      <c r="R255" s="10"/>
    </row>
    <row r="256" spans="1:18" ht="179.25" customHeight="1" x14ac:dyDescent="0.2">
      <c r="A256" s="9"/>
      <c r="B256" s="16">
        <v>50</v>
      </c>
      <c r="C256" s="21" t="s">
        <v>0</v>
      </c>
      <c r="D256" s="22">
        <v>306030003</v>
      </c>
      <c r="E256" s="21" t="s">
        <v>20</v>
      </c>
      <c r="F256" s="45"/>
      <c r="G256" s="45"/>
      <c r="H256" s="21" t="s">
        <v>19</v>
      </c>
      <c r="I256" s="21" t="s">
        <v>18</v>
      </c>
      <c r="J256" s="21" t="s">
        <v>17</v>
      </c>
      <c r="K256" s="17">
        <f t="shared" ref="K256:Q256" si="69">SUM(K257:K257)</f>
        <v>24.4</v>
      </c>
      <c r="L256" s="17">
        <f t="shared" si="69"/>
        <v>24.1</v>
      </c>
      <c r="M256" s="17">
        <f t="shared" si="69"/>
        <v>24.2</v>
      </c>
      <c r="N256" s="17">
        <f t="shared" si="69"/>
        <v>0</v>
      </c>
      <c r="O256" s="17">
        <f t="shared" si="69"/>
        <v>0</v>
      </c>
      <c r="P256" s="17">
        <f t="shared" si="69"/>
        <v>0</v>
      </c>
      <c r="Q256" s="17">
        <f t="shared" si="69"/>
        <v>0</v>
      </c>
      <c r="R256" s="10"/>
    </row>
    <row r="257" spans="1:18" ht="12.75" customHeight="1" x14ac:dyDescent="0.2">
      <c r="A257" s="9"/>
      <c r="B257" s="16"/>
      <c r="C257" s="21"/>
      <c r="D257" s="22"/>
      <c r="E257" s="21"/>
      <c r="F257" s="43">
        <v>6</v>
      </c>
      <c r="G257" s="43">
        <v>5</v>
      </c>
      <c r="H257" s="21"/>
      <c r="I257" s="21"/>
      <c r="J257" s="21"/>
      <c r="K257" s="4">
        <v>24.4</v>
      </c>
      <c r="L257" s="4">
        <v>24.1</v>
      </c>
      <c r="M257" s="4">
        <v>24.2</v>
      </c>
      <c r="N257" s="4">
        <v>0</v>
      </c>
      <c r="O257" s="4">
        <v>0</v>
      </c>
      <c r="P257" s="4">
        <v>0</v>
      </c>
      <c r="Q257" s="4">
        <v>0</v>
      </c>
      <c r="R257" s="10"/>
    </row>
    <row r="258" spans="1:18" ht="112.15" customHeight="1" x14ac:dyDescent="0.2">
      <c r="A258" s="9"/>
      <c r="B258" s="16">
        <v>50</v>
      </c>
      <c r="C258" s="21" t="s">
        <v>0</v>
      </c>
      <c r="D258" s="22">
        <v>306041020</v>
      </c>
      <c r="E258" s="21" t="s">
        <v>16</v>
      </c>
      <c r="F258" s="37"/>
      <c r="G258" s="37"/>
      <c r="H258" s="21" t="s">
        <v>15</v>
      </c>
      <c r="I258" s="21" t="s">
        <v>12</v>
      </c>
      <c r="J258" s="21" t="s">
        <v>5</v>
      </c>
      <c r="K258" s="17">
        <f>K259</f>
        <v>12024.27</v>
      </c>
      <c r="L258" s="17">
        <f t="shared" ref="L258:Q258" si="70">L259</f>
        <v>12024.27</v>
      </c>
      <c r="M258" s="17">
        <f t="shared" si="70"/>
        <v>0</v>
      </c>
      <c r="N258" s="17">
        <f t="shared" si="70"/>
        <v>0</v>
      </c>
      <c r="O258" s="17">
        <f t="shared" si="70"/>
        <v>0</v>
      </c>
      <c r="P258" s="17">
        <f t="shared" si="70"/>
        <v>0</v>
      </c>
      <c r="Q258" s="17">
        <f t="shared" si="70"/>
        <v>0</v>
      </c>
      <c r="R258" s="10"/>
    </row>
    <row r="259" spans="1:18" ht="12.75" customHeight="1" x14ac:dyDescent="0.2">
      <c r="A259" s="9"/>
      <c r="B259" s="16"/>
      <c r="C259" s="21"/>
      <c r="D259" s="22"/>
      <c r="E259" s="21"/>
      <c r="F259" s="44">
        <v>5</v>
      </c>
      <c r="G259" s="44">
        <v>3</v>
      </c>
      <c r="H259" s="21"/>
      <c r="I259" s="21"/>
      <c r="J259" s="21"/>
      <c r="K259" s="4">
        <v>12024.27</v>
      </c>
      <c r="L259" s="4">
        <v>12024.27</v>
      </c>
      <c r="M259" s="4">
        <v>0</v>
      </c>
      <c r="N259" s="4">
        <v>0</v>
      </c>
      <c r="O259" s="4">
        <v>0</v>
      </c>
      <c r="P259" s="4">
        <v>0</v>
      </c>
      <c r="Q259" s="4">
        <v>0</v>
      </c>
      <c r="R259" s="10"/>
    </row>
    <row r="260" spans="1:18" ht="63" customHeight="1" x14ac:dyDescent="0.2">
      <c r="A260" s="9"/>
      <c r="B260" s="16">
        <v>50</v>
      </c>
      <c r="C260" s="21" t="s">
        <v>0</v>
      </c>
      <c r="D260" s="22">
        <v>306042001</v>
      </c>
      <c r="E260" s="21" t="s">
        <v>14</v>
      </c>
      <c r="F260" s="45"/>
      <c r="G260" s="45"/>
      <c r="H260" s="21" t="s">
        <v>210</v>
      </c>
      <c r="I260" s="21" t="s">
        <v>13</v>
      </c>
      <c r="J260" s="21" t="s">
        <v>48</v>
      </c>
      <c r="K260" s="17">
        <f>K261+K262</f>
        <v>953077.73199999996</v>
      </c>
      <c r="L260" s="17">
        <f t="shared" ref="L260:Q260" si="71">L261+L262</f>
        <v>691996.10400000005</v>
      </c>
      <c r="M260" s="17">
        <f t="shared" si="71"/>
        <v>383761.7</v>
      </c>
      <c r="N260" s="17">
        <f t="shared" si="71"/>
        <v>0</v>
      </c>
      <c r="O260" s="17">
        <f t="shared" si="71"/>
        <v>394985.07</v>
      </c>
      <c r="P260" s="17">
        <f t="shared" si="71"/>
        <v>367759.35</v>
      </c>
      <c r="Q260" s="17">
        <f t="shared" si="71"/>
        <v>375726.15</v>
      </c>
      <c r="R260" s="10"/>
    </row>
    <row r="261" spans="1:18" ht="12.75" customHeight="1" x14ac:dyDescent="0.2">
      <c r="A261" s="9"/>
      <c r="B261" s="16"/>
      <c r="C261" s="21"/>
      <c r="D261" s="22"/>
      <c r="E261" s="21"/>
      <c r="F261" s="41">
        <v>14</v>
      </c>
      <c r="G261" s="41">
        <v>2</v>
      </c>
      <c r="H261" s="21"/>
      <c r="I261" s="21"/>
      <c r="J261" s="21"/>
      <c r="K261" s="4">
        <v>953077.73199999996</v>
      </c>
      <c r="L261" s="4">
        <v>691996.10400000005</v>
      </c>
      <c r="M261" s="4">
        <v>383761.7</v>
      </c>
      <c r="N261" s="4">
        <v>0</v>
      </c>
      <c r="O261" s="4">
        <v>0</v>
      </c>
      <c r="P261" s="4">
        <v>0</v>
      </c>
      <c r="Q261" s="4">
        <v>0</v>
      </c>
      <c r="R261" s="10"/>
    </row>
    <row r="262" spans="1:18" ht="12.75" customHeight="1" x14ac:dyDescent="0.2">
      <c r="A262" s="9"/>
      <c r="B262" s="16"/>
      <c r="C262" s="21"/>
      <c r="D262" s="22"/>
      <c r="E262" s="21"/>
      <c r="F262" s="43">
        <v>14</v>
      </c>
      <c r="G262" s="43">
        <v>3</v>
      </c>
      <c r="H262" s="21"/>
      <c r="I262" s="21"/>
      <c r="J262" s="21"/>
      <c r="K262" s="4">
        <v>0</v>
      </c>
      <c r="L262" s="4">
        <v>0</v>
      </c>
      <c r="M262" s="4">
        <v>0</v>
      </c>
      <c r="N262" s="4">
        <v>0</v>
      </c>
      <c r="O262" s="4">
        <v>394985.07</v>
      </c>
      <c r="P262" s="4">
        <v>367759.35</v>
      </c>
      <c r="Q262" s="4">
        <v>375726.15</v>
      </c>
      <c r="R262" s="10"/>
    </row>
    <row r="263" spans="1:18" ht="174" customHeight="1" x14ac:dyDescent="0.2">
      <c r="A263" s="9"/>
      <c r="B263" s="16"/>
      <c r="C263" s="21" t="s">
        <v>36</v>
      </c>
      <c r="D263" s="22">
        <v>306042004</v>
      </c>
      <c r="E263" s="21" t="s">
        <v>8</v>
      </c>
      <c r="F263" s="37"/>
      <c r="G263" s="37"/>
      <c r="H263" s="37" t="s">
        <v>275</v>
      </c>
      <c r="I263" s="21" t="s">
        <v>273</v>
      </c>
      <c r="J263" s="21" t="s">
        <v>274</v>
      </c>
      <c r="K263" s="17">
        <f>SUM(K264:K276)</f>
        <v>156971.09500000003</v>
      </c>
      <c r="L263" s="17">
        <f t="shared" ref="L263:Q263" si="72">SUM(L264:L276)</f>
        <v>84005.100999999981</v>
      </c>
      <c r="M263" s="17">
        <f t="shared" si="72"/>
        <v>536536.978</v>
      </c>
      <c r="N263" s="17">
        <f t="shared" si="72"/>
        <v>0</v>
      </c>
      <c r="O263" s="17">
        <f t="shared" si="72"/>
        <v>42339.754000000001</v>
      </c>
      <c r="P263" s="17">
        <f t="shared" si="72"/>
        <v>35422.050000000003</v>
      </c>
      <c r="Q263" s="17">
        <f t="shared" si="72"/>
        <v>36975.040000000001</v>
      </c>
      <c r="R263" s="10"/>
    </row>
    <row r="264" spans="1:18" ht="12.75" customHeight="1" x14ac:dyDescent="0.2">
      <c r="A264" s="9"/>
      <c r="B264" s="16"/>
      <c r="C264" s="21"/>
      <c r="D264" s="22"/>
      <c r="E264" s="21"/>
      <c r="F264" s="41">
        <v>1</v>
      </c>
      <c r="G264" s="41">
        <v>4</v>
      </c>
      <c r="H264" s="21"/>
      <c r="I264" s="21"/>
      <c r="J264" s="21"/>
      <c r="K264" s="4">
        <v>465.6</v>
      </c>
      <c r="L264" s="4">
        <v>465.6</v>
      </c>
      <c r="M264" s="4">
        <v>480.6</v>
      </c>
      <c r="N264" s="4">
        <v>0</v>
      </c>
      <c r="O264" s="4">
        <v>534.9</v>
      </c>
      <c r="P264" s="4">
        <v>0</v>
      </c>
      <c r="Q264" s="4">
        <v>0</v>
      </c>
      <c r="R264" s="10"/>
    </row>
    <row r="265" spans="1:18" ht="12.75" customHeight="1" x14ac:dyDescent="0.2">
      <c r="A265" s="9"/>
      <c r="B265" s="16"/>
      <c r="C265" s="21"/>
      <c r="D265" s="22"/>
      <c r="E265" s="21"/>
      <c r="F265" s="42">
        <v>3</v>
      </c>
      <c r="G265" s="42">
        <v>14</v>
      </c>
      <c r="H265" s="21"/>
      <c r="I265" s="21"/>
      <c r="J265" s="21"/>
      <c r="K265" s="4">
        <v>581.5</v>
      </c>
      <c r="L265" s="4">
        <v>581.5</v>
      </c>
      <c r="M265" s="4">
        <v>216.9</v>
      </c>
      <c r="N265" s="4">
        <v>0</v>
      </c>
      <c r="O265" s="4">
        <v>201.8</v>
      </c>
      <c r="P265" s="4">
        <v>206.9</v>
      </c>
      <c r="Q265" s="4">
        <v>206.2</v>
      </c>
      <c r="R265" s="10"/>
    </row>
    <row r="266" spans="1:18" ht="12.75" customHeight="1" x14ac:dyDescent="0.2">
      <c r="A266" s="9"/>
      <c r="B266" s="16"/>
      <c r="C266" s="21"/>
      <c r="D266" s="22"/>
      <c r="E266" s="21"/>
      <c r="F266" s="42">
        <v>4</v>
      </c>
      <c r="G266" s="42">
        <v>1</v>
      </c>
      <c r="H266" s="21"/>
      <c r="I266" s="21"/>
      <c r="J266" s="21"/>
      <c r="K266" s="4">
        <v>1915.8510000000001</v>
      </c>
      <c r="L266" s="4">
        <v>1915.8510000000001</v>
      </c>
      <c r="M266" s="4">
        <v>314.23899999999998</v>
      </c>
      <c r="N266" s="4">
        <v>0</v>
      </c>
      <c r="O266" s="4">
        <v>0</v>
      </c>
      <c r="P266" s="4">
        <v>0</v>
      </c>
      <c r="Q266" s="4">
        <v>0</v>
      </c>
      <c r="R266" s="10"/>
    </row>
    <row r="267" spans="1:18" ht="12.75" customHeight="1" x14ac:dyDescent="0.2">
      <c r="A267" s="9"/>
      <c r="B267" s="16"/>
      <c r="C267" s="21"/>
      <c r="D267" s="22"/>
      <c r="E267" s="21"/>
      <c r="F267" s="42">
        <v>4</v>
      </c>
      <c r="G267" s="42">
        <v>5</v>
      </c>
      <c r="H267" s="21"/>
      <c r="I267" s="21"/>
      <c r="J267" s="21"/>
      <c r="K267" s="4">
        <v>1165.28</v>
      </c>
      <c r="L267" s="4">
        <v>1165.28</v>
      </c>
      <c r="M267" s="4">
        <v>392.16</v>
      </c>
      <c r="N267" s="4">
        <v>0</v>
      </c>
      <c r="O267" s="4">
        <v>422.58</v>
      </c>
      <c r="P267" s="4">
        <v>412.32</v>
      </c>
      <c r="Q267" s="4">
        <v>408.04</v>
      </c>
      <c r="R267" s="10"/>
    </row>
    <row r="268" spans="1:18" ht="12.75" customHeight="1" x14ac:dyDescent="0.2">
      <c r="A268" s="9"/>
      <c r="B268" s="16"/>
      <c r="C268" s="21"/>
      <c r="D268" s="22"/>
      <c r="E268" s="21"/>
      <c r="F268" s="42">
        <v>4</v>
      </c>
      <c r="G268" s="42">
        <v>9</v>
      </c>
      <c r="H268" s="21"/>
      <c r="I268" s="21"/>
      <c r="J268" s="21"/>
      <c r="K268" s="4">
        <v>28132.155999999999</v>
      </c>
      <c r="L268" s="4">
        <v>27260.976999999999</v>
      </c>
      <c r="M268" s="4">
        <v>26666.878000000001</v>
      </c>
      <c r="N268" s="4">
        <v>0</v>
      </c>
      <c r="O268" s="4">
        <v>28601.673999999999</v>
      </c>
      <c r="P268" s="4">
        <v>29516.53</v>
      </c>
      <c r="Q268" s="4">
        <v>30542.400000000001</v>
      </c>
      <c r="R268" s="10"/>
    </row>
    <row r="269" spans="1:18" ht="12.75" customHeight="1" x14ac:dyDescent="0.2">
      <c r="A269" s="9"/>
      <c r="B269" s="16"/>
      <c r="C269" s="21"/>
      <c r="D269" s="22"/>
      <c r="E269" s="21"/>
      <c r="F269" s="42">
        <v>5</v>
      </c>
      <c r="G269" s="42">
        <v>1</v>
      </c>
      <c r="H269" s="21"/>
      <c r="I269" s="21"/>
      <c r="J269" s="21"/>
      <c r="K269" s="4">
        <v>4280.4520000000002</v>
      </c>
      <c r="L269" s="4">
        <v>4280.4520000000002</v>
      </c>
      <c r="M269" s="4">
        <v>0</v>
      </c>
      <c r="N269" s="4">
        <v>0</v>
      </c>
      <c r="O269" s="4">
        <v>0</v>
      </c>
      <c r="P269" s="4">
        <v>0</v>
      </c>
      <c r="Q269" s="4">
        <v>0</v>
      </c>
      <c r="R269" s="10"/>
    </row>
    <row r="270" spans="1:18" ht="12.75" customHeight="1" x14ac:dyDescent="0.2">
      <c r="A270" s="9"/>
      <c r="B270" s="16"/>
      <c r="C270" s="21"/>
      <c r="D270" s="22"/>
      <c r="E270" s="21"/>
      <c r="F270" s="42">
        <v>5</v>
      </c>
      <c r="G270" s="42">
        <v>2</v>
      </c>
      <c r="H270" s="21"/>
      <c r="I270" s="21"/>
      <c r="J270" s="21"/>
      <c r="K270" s="4">
        <v>4007.4169999999999</v>
      </c>
      <c r="L270" s="4">
        <v>4007.4169999999999</v>
      </c>
      <c r="M270" s="4">
        <v>0</v>
      </c>
      <c r="N270" s="4">
        <v>0</v>
      </c>
      <c r="O270" s="4">
        <v>0</v>
      </c>
      <c r="P270" s="4">
        <v>0</v>
      </c>
      <c r="Q270" s="4">
        <v>0</v>
      </c>
      <c r="R270" s="10"/>
    </row>
    <row r="271" spans="1:18" ht="12.75" customHeight="1" x14ac:dyDescent="0.2">
      <c r="A271" s="9"/>
      <c r="B271" s="16"/>
      <c r="C271" s="21"/>
      <c r="D271" s="22"/>
      <c r="E271" s="21"/>
      <c r="F271" s="42">
        <v>5</v>
      </c>
      <c r="G271" s="42">
        <v>3</v>
      </c>
      <c r="H271" s="21"/>
      <c r="I271" s="21"/>
      <c r="J271" s="21"/>
      <c r="K271" s="4">
        <v>104743.88400000001</v>
      </c>
      <c r="L271" s="4">
        <v>32649.069</v>
      </c>
      <c r="M271" s="4">
        <v>101044.749</v>
      </c>
      <c r="N271" s="4">
        <v>0</v>
      </c>
      <c r="O271" s="4">
        <v>12578.8</v>
      </c>
      <c r="P271" s="4">
        <v>5286.3</v>
      </c>
      <c r="Q271" s="4">
        <v>5818.4</v>
      </c>
      <c r="R271" s="10"/>
    </row>
    <row r="272" spans="1:18" ht="12.75" customHeight="1" x14ac:dyDescent="0.2">
      <c r="A272" s="9"/>
      <c r="B272" s="16"/>
      <c r="C272" s="21"/>
      <c r="D272" s="22"/>
      <c r="E272" s="21"/>
      <c r="F272" s="42">
        <v>6</v>
      </c>
      <c r="G272" s="42">
        <v>5</v>
      </c>
      <c r="H272" s="21"/>
      <c r="I272" s="21"/>
      <c r="J272" s="21"/>
      <c r="K272" s="4">
        <v>74.435000000000002</v>
      </c>
      <c r="L272" s="4">
        <v>74.435000000000002</v>
      </c>
      <c r="M272" s="4">
        <v>0</v>
      </c>
      <c r="N272" s="4">
        <v>0</v>
      </c>
      <c r="O272" s="4">
        <v>0</v>
      </c>
      <c r="P272" s="4">
        <v>0</v>
      </c>
      <c r="Q272" s="4">
        <v>0</v>
      </c>
      <c r="R272" s="10"/>
    </row>
    <row r="273" spans="1:18" ht="12.75" customHeight="1" x14ac:dyDescent="0.2">
      <c r="A273" s="9"/>
      <c r="B273" s="16"/>
      <c r="C273" s="21"/>
      <c r="D273" s="22"/>
      <c r="E273" s="21"/>
      <c r="F273" s="42">
        <v>14</v>
      </c>
      <c r="G273" s="42">
        <v>2</v>
      </c>
      <c r="H273" s="21"/>
      <c r="I273" s="21"/>
      <c r="J273" s="21"/>
      <c r="K273" s="4">
        <v>7922.7</v>
      </c>
      <c r="L273" s="4">
        <v>7922.7</v>
      </c>
      <c r="M273" s="4">
        <v>407421.45199999999</v>
      </c>
      <c r="N273" s="4">
        <v>0</v>
      </c>
      <c r="O273" s="4">
        <v>0</v>
      </c>
      <c r="P273" s="4">
        <v>0</v>
      </c>
      <c r="Q273" s="4">
        <v>0</v>
      </c>
      <c r="R273" s="10"/>
    </row>
    <row r="274" spans="1:18" ht="12.75" customHeight="1" x14ac:dyDescent="0.2">
      <c r="A274" s="9"/>
      <c r="B274" s="16"/>
      <c r="C274" s="21"/>
      <c r="D274" s="22"/>
      <c r="E274" s="21"/>
      <c r="F274" s="42">
        <v>14</v>
      </c>
      <c r="G274" s="42">
        <v>3</v>
      </c>
      <c r="H274" s="21"/>
      <c r="I274" s="21"/>
      <c r="J274" s="21"/>
      <c r="K274" s="4">
        <v>1700</v>
      </c>
      <c r="L274" s="4">
        <v>1700</v>
      </c>
      <c r="M274" s="4">
        <v>0</v>
      </c>
      <c r="N274" s="4">
        <v>0</v>
      </c>
      <c r="O274" s="4">
        <v>0</v>
      </c>
      <c r="P274" s="4">
        <v>0</v>
      </c>
      <c r="Q274" s="4">
        <v>0</v>
      </c>
      <c r="R274" s="10"/>
    </row>
    <row r="275" spans="1:18" ht="61.15" customHeight="1" x14ac:dyDescent="0.2">
      <c r="A275" s="9"/>
      <c r="B275" s="66">
        <v>240</v>
      </c>
      <c r="C275" s="55" t="s">
        <v>96</v>
      </c>
      <c r="D275" s="69"/>
      <c r="E275" s="55" t="s">
        <v>8</v>
      </c>
      <c r="F275" s="42">
        <v>8</v>
      </c>
      <c r="G275" s="42">
        <v>1</v>
      </c>
      <c r="H275" s="21"/>
      <c r="I275" s="55" t="s">
        <v>6</v>
      </c>
      <c r="J275" s="55" t="s">
        <v>5</v>
      </c>
      <c r="K275" s="4">
        <v>786.12</v>
      </c>
      <c r="L275" s="4">
        <v>786.12</v>
      </c>
      <c r="M275" s="4">
        <v>0</v>
      </c>
      <c r="N275" s="4">
        <v>0</v>
      </c>
      <c r="O275" s="4">
        <v>0</v>
      </c>
      <c r="P275" s="4">
        <v>0</v>
      </c>
      <c r="Q275" s="4">
        <v>0</v>
      </c>
      <c r="R275" s="10"/>
    </row>
    <row r="276" spans="1:18" ht="12.75" customHeight="1" x14ac:dyDescent="0.2">
      <c r="A276" s="9"/>
      <c r="B276" s="68"/>
      <c r="C276" s="63"/>
      <c r="D276" s="71"/>
      <c r="E276" s="63"/>
      <c r="F276" s="43">
        <v>11</v>
      </c>
      <c r="G276" s="43">
        <v>2</v>
      </c>
      <c r="H276" s="21"/>
      <c r="I276" s="63"/>
      <c r="J276" s="63"/>
      <c r="K276" s="4">
        <v>1195.7</v>
      </c>
      <c r="L276" s="4">
        <v>1195.7</v>
      </c>
      <c r="M276" s="4">
        <v>0</v>
      </c>
      <c r="N276" s="4">
        <v>0</v>
      </c>
      <c r="O276" s="4">
        <v>0</v>
      </c>
      <c r="P276" s="4">
        <v>0</v>
      </c>
      <c r="Q276" s="4">
        <v>0</v>
      </c>
      <c r="R276" s="10"/>
    </row>
    <row r="277" spans="1:18" ht="49.15" customHeight="1" x14ac:dyDescent="0.2">
      <c r="A277" s="9"/>
      <c r="B277" s="16">
        <v>50</v>
      </c>
      <c r="C277" s="21" t="s">
        <v>0</v>
      </c>
      <c r="D277" s="22">
        <v>307000000</v>
      </c>
      <c r="E277" s="21" t="s">
        <v>3</v>
      </c>
      <c r="F277" s="45"/>
      <c r="G277" s="45"/>
      <c r="H277" s="21" t="s">
        <v>208</v>
      </c>
      <c r="I277" s="21" t="s">
        <v>2</v>
      </c>
      <c r="J277" s="21" t="s">
        <v>209</v>
      </c>
      <c r="K277" s="17">
        <f>K278</f>
        <v>0</v>
      </c>
      <c r="L277" s="17">
        <f t="shared" ref="L277:Q277" si="73">L278</f>
        <v>0</v>
      </c>
      <c r="M277" s="17">
        <f t="shared" si="73"/>
        <v>0</v>
      </c>
      <c r="N277" s="17">
        <f t="shared" si="73"/>
        <v>0</v>
      </c>
      <c r="O277" s="17">
        <f t="shared" si="73"/>
        <v>0</v>
      </c>
      <c r="P277" s="17">
        <f t="shared" si="73"/>
        <v>68339.399999999994</v>
      </c>
      <c r="Q277" s="17">
        <f t="shared" si="73"/>
        <v>127419.1</v>
      </c>
      <c r="R277" s="10"/>
    </row>
    <row r="278" spans="1:18" ht="12.75" customHeight="1" x14ac:dyDescent="0.2">
      <c r="A278" s="9"/>
      <c r="B278" s="16"/>
      <c r="C278" s="21"/>
      <c r="D278" s="22"/>
      <c r="E278" s="21"/>
      <c r="F278" s="41">
        <v>1</v>
      </c>
      <c r="G278" s="41">
        <v>13</v>
      </c>
      <c r="H278" s="21"/>
      <c r="I278" s="21"/>
      <c r="J278" s="21"/>
      <c r="K278" s="4">
        <v>0</v>
      </c>
      <c r="L278" s="4">
        <v>0</v>
      </c>
      <c r="M278" s="4">
        <v>0</v>
      </c>
      <c r="N278" s="4">
        <v>0</v>
      </c>
      <c r="O278" s="4">
        <v>0</v>
      </c>
      <c r="P278" s="4">
        <v>68339.399999999994</v>
      </c>
      <c r="Q278" s="4">
        <v>127419.1</v>
      </c>
      <c r="R278" s="10"/>
    </row>
    <row r="279" spans="1:18" ht="12.75" customHeight="1" x14ac:dyDescent="0.2">
      <c r="A279" s="24"/>
      <c r="B279" s="18" t="s">
        <v>1</v>
      </c>
      <c r="C279" s="3" t="s">
        <v>0</v>
      </c>
      <c r="D279" s="19" t="s">
        <v>1</v>
      </c>
      <c r="E279" s="5" t="s">
        <v>4</v>
      </c>
      <c r="F279" s="5"/>
      <c r="G279" s="5"/>
      <c r="H279" s="5" t="s">
        <v>1</v>
      </c>
      <c r="I279" s="5" t="s">
        <v>1</v>
      </c>
      <c r="J279" s="5" t="s">
        <v>1</v>
      </c>
      <c r="K279" s="2">
        <f t="shared" ref="K279:Q279" si="74">K10+K17+K24+K26+K28+K30+K32+K39+K42+K46+K48+K55+K60+K64+K66+K68+K70+K75+K78+K82+K85+K87+K89+K95+K100+K104+K108+K111+K117+K120+K122+K125+K134+K139+K141+K148+K150+K153+K164+K166+K177+K180+K188+K190+K192+K194+K196+K203+K210+K212+K214+K216+K218+K220+K223+K225+K227+K229+K231+K233+K235+K237+K239+K241+K246+K248+K250+K252+K254+K256+K258+K260+K263+K277</f>
        <v>6010171.7350000003</v>
      </c>
      <c r="L279" s="2">
        <f t="shared" si="74"/>
        <v>5263376.2289999994</v>
      </c>
      <c r="M279" s="2">
        <f t="shared" si="74"/>
        <v>5625246.3210000005</v>
      </c>
      <c r="N279" s="2">
        <f t="shared" si="74"/>
        <v>0</v>
      </c>
      <c r="O279" s="2">
        <f t="shared" si="74"/>
        <v>4504349.9000000004</v>
      </c>
      <c r="P279" s="2">
        <f t="shared" si="74"/>
        <v>4535386.1999999993</v>
      </c>
      <c r="Q279" s="2">
        <f t="shared" si="74"/>
        <v>4624003.2</v>
      </c>
      <c r="R279" s="24"/>
    </row>
    <row r="280" spans="1:18" ht="12.75" customHeight="1" x14ac:dyDescent="0.2">
      <c r="A280" s="24"/>
      <c r="B280" s="25"/>
      <c r="C280" s="24"/>
      <c r="D280" s="24"/>
      <c r="E280" s="1"/>
      <c r="F280" s="40"/>
      <c r="G280" s="40"/>
      <c r="H280" s="24"/>
      <c r="I280" s="26"/>
      <c r="J280" s="24"/>
      <c r="K280" s="24"/>
      <c r="L280" s="24"/>
      <c r="M280" s="24"/>
      <c r="N280" s="24"/>
      <c r="O280" s="24"/>
      <c r="P280" s="24"/>
      <c r="Q280" s="24"/>
      <c r="R280" s="24"/>
    </row>
    <row r="281" spans="1:18" hidden="1" x14ac:dyDescent="0.2">
      <c r="K281" s="28">
        <v>6010171.7300000004</v>
      </c>
      <c r="L281" s="11">
        <v>5263376.2300000004</v>
      </c>
      <c r="M281" s="11">
        <v>5625246.3200000003</v>
      </c>
      <c r="O281" s="11">
        <v>4504349.9000000004</v>
      </c>
      <c r="P281" s="11">
        <v>4535386.2</v>
      </c>
      <c r="Q281" s="11">
        <v>4624003.2</v>
      </c>
    </row>
    <row r="282" spans="1:18" hidden="1" x14ac:dyDescent="0.2">
      <c r="K282" s="29">
        <f>K279-K281</f>
        <v>4.999999888241291E-3</v>
      </c>
      <c r="L282" s="29">
        <f t="shared" ref="L282:Q282" si="75">L279-L281</f>
        <v>-1.0000010952353477E-3</v>
      </c>
      <c r="M282" s="29">
        <f t="shared" si="75"/>
        <v>1.0000001639127731E-3</v>
      </c>
      <c r="N282" s="29">
        <f t="shared" si="75"/>
        <v>0</v>
      </c>
      <c r="O282" s="29">
        <f t="shared" si="75"/>
        <v>0</v>
      </c>
      <c r="P282" s="29">
        <f t="shared" si="75"/>
        <v>0</v>
      </c>
      <c r="Q282" s="29">
        <f t="shared" si="75"/>
        <v>0</v>
      </c>
    </row>
    <row r="283" spans="1:18" x14ac:dyDescent="0.2">
      <c r="K283" s="28"/>
    </row>
    <row r="284" spans="1:18" x14ac:dyDescent="0.2">
      <c r="K284" s="29"/>
    </row>
  </sheetData>
  <customSheetViews>
    <customSheetView guid="{83B2CD5F-5F5D-4C6F-9C81-7828E222F818}" scale="70" showPageBreaks="1" showGridLines="0" fitToPage="1" printArea="1" hiddenRows="1" hiddenColumns="1">
      <pane xSplit="19" ySplit="13" topLeftCell="U14" activePane="bottomRight" state="frozen"/>
      <selection pane="bottomRight" activeCell="P102" sqref="P102:S102"/>
      <pageMargins left="0.59055118110236227" right="0.59055118110236227" top="0.78740157480314965" bottom="0.59055118110236227" header="0.51181102362204722" footer="0.31496062992125984"/>
      <printOptions horizontalCentered="1"/>
      <pageSetup scale="47" fitToHeight="48" orientation="landscape" verticalDpi="0" r:id="rId1"/>
      <headerFooter alignWithMargins="0">
        <oddFooter>&amp;CСтраница &amp;P</oddFooter>
      </headerFooter>
    </customSheetView>
    <customSheetView guid="{77F2C11C-14B7-4565-AC7B-1A03B2EFF414}" scale="90" showPageBreaks="1" showGridLines="0" fitToPage="1" printArea="1" hiddenRows="1" hiddenColumns="1">
      <pane xSplit="19" ySplit="13" topLeftCell="AA14" activePane="bottomRight" state="frozen"/>
      <selection pane="bottomRight" activeCell="D7" sqref="D7:AG7"/>
      <pageMargins left="0.59055118110236227" right="0.59055118110236227" top="0.78740157480314965" bottom="0.59055118110236227" header="0.51181102362204722" footer="0.31496062992125984"/>
      <printOptions horizontalCentered="1"/>
      <pageSetup scale="47" fitToHeight="48" orientation="landscape" verticalDpi="0" r:id="rId2"/>
      <headerFooter alignWithMargins="0">
        <oddFooter>&amp;CСтраница &amp;P</oddFooter>
      </headerFooter>
    </customSheetView>
  </customSheetViews>
  <mergeCells count="108">
    <mergeCell ref="J183:J184"/>
    <mergeCell ref="B35:B36"/>
    <mergeCell ref="D35:D36"/>
    <mergeCell ref="E35:E36"/>
    <mergeCell ref="H35:H36"/>
    <mergeCell ref="B167:B173"/>
    <mergeCell ref="C167:C173"/>
    <mergeCell ref="D167:D173"/>
    <mergeCell ref="E167:E173"/>
    <mergeCell ref="H167:H173"/>
    <mergeCell ref="D48:D54"/>
    <mergeCell ref="C48:C54"/>
    <mergeCell ref="B48:B54"/>
    <mergeCell ref="E48:E54"/>
    <mergeCell ref="I167:I173"/>
    <mergeCell ref="J167:J173"/>
    <mergeCell ref="B158:B162"/>
    <mergeCell ref="B174:B176"/>
    <mergeCell ref="C75:C77"/>
    <mergeCell ref="D75:D77"/>
    <mergeCell ref="E75:E77"/>
    <mergeCell ref="B183:B184"/>
    <mergeCell ref="C183:C184"/>
    <mergeCell ref="D183:D184"/>
    <mergeCell ref="E183:E184"/>
    <mergeCell ref="H183:H184"/>
    <mergeCell ref="I183:I184"/>
    <mergeCell ref="D185:D187"/>
    <mergeCell ref="E185:E187"/>
    <mergeCell ref="B275:B276"/>
    <mergeCell ref="C275:C276"/>
    <mergeCell ref="D275:D276"/>
    <mergeCell ref="E275:E276"/>
    <mergeCell ref="I275:I276"/>
    <mergeCell ref="I185:I187"/>
    <mergeCell ref="J185:J187"/>
    <mergeCell ref="B6:C7"/>
    <mergeCell ref="H7:H8"/>
    <mergeCell ref="I7:I8"/>
    <mergeCell ref="J7:J8"/>
    <mergeCell ref="H6:J6"/>
    <mergeCell ref="I75:I77"/>
    <mergeCell ref="J75:J77"/>
    <mergeCell ref="H95:H99"/>
    <mergeCell ref="B75:B77"/>
    <mergeCell ref="B90:B92"/>
    <mergeCell ref="C90:C92"/>
    <mergeCell ref="D90:D92"/>
    <mergeCell ref="E90:E92"/>
    <mergeCell ref="C95:C99"/>
    <mergeCell ref="D95:D99"/>
    <mergeCell ref="E95:E99"/>
    <mergeCell ref="I95:I99"/>
    <mergeCell ref="J95:J99"/>
    <mergeCell ref="I48:I54"/>
    <mergeCell ref="J48:J54"/>
    <mergeCell ref="H90:H92"/>
    <mergeCell ref="I90:I92"/>
    <mergeCell ref="J90:J92"/>
    <mergeCell ref="B95:B99"/>
    <mergeCell ref="B3:Q3"/>
    <mergeCell ref="B4:Q4"/>
    <mergeCell ref="J37:J38"/>
    <mergeCell ref="B57:B58"/>
    <mergeCell ref="C57:C58"/>
    <mergeCell ref="D57:D58"/>
    <mergeCell ref="E57:E58"/>
    <mergeCell ref="H57:H58"/>
    <mergeCell ref="I57:I58"/>
    <mergeCell ref="J57:J58"/>
    <mergeCell ref="B37:B38"/>
    <mergeCell ref="C37:C38"/>
    <mergeCell ref="D37:D38"/>
    <mergeCell ref="E37:E38"/>
    <mergeCell ref="H37:H38"/>
    <mergeCell ref="C35:C36"/>
    <mergeCell ref="H48:H54"/>
    <mergeCell ref="I35:I36"/>
    <mergeCell ref="J35:J36"/>
    <mergeCell ref="E6:E8"/>
    <mergeCell ref="D6:D8"/>
    <mergeCell ref="K6:Q6"/>
    <mergeCell ref="O7:O8"/>
    <mergeCell ref="P7:Q7"/>
    <mergeCell ref="F254:G254"/>
    <mergeCell ref="F256:G256"/>
    <mergeCell ref="F260:G260"/>
    <mergeCell ref="F277:G277"/>
    <mergeCell ref="I62:I63"/>
    <mergeCell ref="J62:J63"/>
    <mergeCell ref="B72:B73"/>
    <mergeCell ref="C72:C73"/>
    <mergeCell ref="D72:D73"/>
    <mergeCell ref="E72:E73"/>
    <mergeCell ref="H72:H73"/>
    <mergeCell ref="I72:I73"/>
    <mergeCell ref="J72:J73"/>
    <mergeCell ref="B62:B63"/>
    <mergeCell ref="C62:C63"/>
    <mergeCell ref="D62:D63"/>
    <mergeCell ref="E62:E63"/>
    <mergeCell ref="H62:H63"/>
    <mergeCell ref="C174:C176"/>
    <mergeCell ref="D174:D176"/>
    <mergeCell ref="E174:E176"/>
    <mergeCell ref="J275:J276"/>
    <mergeCell ref="B185:B187"/>
    <mergeCell ref="C185:C187"/>
  </mergeCells>
  <printOptions horizontalCentered="1"/>
  <pageMargins left="0.59055118110236227" right="0.59055118110236227" top="0.78740157480314965" bottom="0.59055118110236227" header="0.51181102362204722" footer="0.31496062992125984"/>
  <pageSetup scale="47" fitToHeight="48" orientation="landscape" verticalDpi="0" r:id="rId3"/>
  <headerFooter alignWithMargins="0">
    <oddFooter>&amp;CСтраница &amp;P</oddFooter>
  </headerFooter>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Расх. обязательства</vt:lpstr>
      <vt:lpstr>'Расх. обязательства'!Заголовки_для_печати</vt:lpstr>
      <vt:lpstr>'Расх. обязательства'!Область_печати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Феоктистова Татьяна Павловна</dc:creator>
  <cp:lastModifiedBy>Феоктистова Татьяна Павловна</cp:lastModifiedBy>
  <cp:lastPrinted>2022-01-10T11:53:03Z</cp:lastPrinted>
  <dcterms:created xsi:type="dcterms:W3CDTF">2021-12-29T06:38:37Z</dcterms:created>
  <dcterms:modified xsi:type="dcterms:W3CDTF">2022-03-16T10:24:29Z</dcterms:modified>
</cp:coreProperties>
</file>